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-120" yWindow="-345" windowWidth="20730" windowHeight="11160"/>
  </bookViews>
  <sheets>
    <sheet name="Egresos x Clasif. Funcional" sheetId="1" r:id="rId1"/>
    <sheet name="fuente1" sheetId="5" state="hidden" r:id="rId2"/>
    <sheet name="BExRepositorySheet" sheetId="4" state="veryHidden" r:id="rId3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1" l="1"/>
  <c r="N1" i="1" s="1"/>
  <c r="K1" i="1"/>
  <c r="M1" i="1" s="1"/>
  <c r="J1" i="1"/>
  <c r="F1" i="1" l="1"/>
  <c r="H1" i="1" s="1"/>
  <c r="E1" i="1"/>
  <c r="G1" i="1" s="1"/>
  <c r="D1" i="1"/>
</calcChain>
</file>

<file path=xl/sharedStrings.xml><?xml version="1.0" encoding="utf-8"?>
<sst xmlns="http://schemas.openxmlformats.org/spreadsheetml/2006/main" count="139" uniqueCount="57">
  <si>
    <t>Estado Analítico del Ejercicio del Presupuesto de Egresos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</si>
  <si>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</si>
  <si>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</si>
  <si>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</si>
  <si>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</si>
  <si>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</si>
  <si>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</si>
  <si>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</si>
  <si>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</si>
  <si>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Total del Gasto</t>
  </si>
  <si>
    <t>Clasificación Funcional</t>
  </si>
  <si>
    <t>6=(3-4)</t>
  </si>
  <si>
    <t>Finalidad</t>
  </si>
  <si>
    <t>Función</t>
  </si>
  <si>
    <t/>
  </si>
  <si>
    <t>Resultado total</t>
  </si>
  <si>
    <t xml:space="preserve">
Aprobado (local)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</si>
  <si>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</si>
  <si>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</si>
  <si>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</si>
  <si>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</si>
  <si>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Subejercicio</t>
  </si>
  <si>
    <t>Resultado</t>
  </si>
  <si>
    <t>(Pesos)</t>
  </si>
  <si>
    <t>Concepto</t>
  </si>
  <si>
    <t>2/9</t>
  </si>
  <si>
    <t xml:space="preserve">
Constante</t>
  </si>
  <si>
    <t>001.2021..012.2021</t>
  </si>
  <si>
    <t>Gobierno</t>
  </si>
  <si>
    <t>Legislación</t>
  </si>
  <si>
    <t>Justicia</t>
  </si>
  <si>
    <t>Coordinación de la Política de Gobierno</t>
  </si>
  <si>
    <t>Asuntos Financieros y Hacendarios</t>
  </si>
  <si>
    <t>Seguridad Social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</si>
  <si>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</si>
  <si>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</si>
  <si>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</si>
  <si>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</si>
  <si>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</si>
  <si>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</si>
  <si>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</si>
  <si>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</si>
  <si>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</si>
  <si>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</si>
  <si>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</si>
  <si>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</si>
  <si>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</si>
  <si>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</si>
  <si>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</si>
  <si>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</si>
  <si>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</si>
  <si>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</si>
  <si>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</si>
  <si>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</si>
  <si>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</si>
  <si>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Del 1° enero al 31 de diciembre 2021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</si>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</sst>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;\-\ #,##0.00"/>
    <numFmt numFmtId="166" formatCode="#,##0.0000000;\-\ #,##0.0000000"/>
    <numFmt numFmtId="167" formatCode="#,##0.0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4">
    <xf numFmtId="0" fontId="0" fillId="0" borderId="0"/>
    <xf numFmtId="0" fontId="5" fillId="0" borderId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15" applyNumberFormat="0" applyAlignment="0" applyProtection="0"/>
    <xf numFmtId="0" fontId="14" fillId="4" borderId="19" applyNumberFormat="0" applyAlignment="0" applyProtection="0"/>
    <xf numFmtId="0" fontId="7" fillId="4" borderId="15" applyNumberFormat="0" applyAlignment="0" applyProtection="0"/>
    <xf numFmtId="0" fontId="9" fillId="0" borderId="17" applyNumberFormat="0" applyFill="0" applyAlignment="0" applyProtection="0"/>
    <xf numFmtId="0" fontId="8" fillId="5" borderId="16" applyNumberFormat="0" applyAlignment="0" applyProtection="0"/>
    <xf numFmtId="0" fontId="2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  <xf numFmtId="4" fontId="15" fillId="9" borderId="20" applyNumberFormat="0" applyProtection="0">
      <alignment vertical="center"/>
    </xf>
    <xf numFmtId="4" fontId="16" fillId="9" borderId="20" applyNumberFormat="0" applyProtection="0">
      <alignment vertical="center"/>
    </xf>
    <xf numFmtId="4" fontId="15" fillId="9" borderId="20" applyNumberFormat="0" applyProtection="0">
      <alignment horizontal="left" vertical="center" indent="1"/>
    </xf>
    <xf numFmtId="0" fontId="15" fillId="9" borderId="20" applyNumberFormat="0" applyProtection="0">
      <alignment horizontal="left" vertical="top" indent="1"/>
    </xf>
    <xf numFmtId="4" fontId="15" fillId="10" borderId="0" applyNumberFormat="0" applyProtection="0">
      <alignment horizontal="left" vertical="center" indent="1"/>
    </xf>
    <xf numFmtId="4" fontId="17" fillId="11" borderId="20" applyNumberFormat="0" applyProtection="0">
      <alignment horizontal="right" vertical="center"/>
    </xf>
    <xf numFmtId="4" fontId="17" fillId="12" borderId="20" applyNumberFormat="0" applyProtection="0">
      <alignment horizontal="right" vertical="center"/>
    </xf>
    <xf numFmtId="4" fontId="17" fillId="13" borderId="20" applyNumberFormat="0" applyProtection="0">
      <alignment horizontal="right" vertical="center"/>
    </xf>
    <xf numFmtId="4" fontId="17" fillId="14" borderId="20" applyNumberFormat="0" applyProtection="0">
      <alignment horizontal="right" vertical="center"/>
    </xf>
    <xf numFmtId="4" fontId="17" fillId="15" borderId="20" applyNumberFormat="0" applyProtection="0">
      <alignment horizontal="right" vertical="center"/>
    </xf>
    <xf numFmtId="4" fontId="17" fillId="16" borderId="20" applyNumberFormat="0" applyProtection="0">
      <alignment horizontal="right" vertical="center"/>
    </xf>
    <xf numFmtId="4" fontId="17" fillId="17" borderId="20" applyNumberFormat="0" applyProtection="0">
      <alignment horizontal="right" vertical="center"/>
    </xf>
    <xf numFmtId="4" fontId="17" fillId="18" borderId="20" applyNumberFormat="0" applyProtection="0">
      <alignment horizontal="right" vertical="center"/>
    </xf>
    <xf numFmtId="4" fontId="17" fillId="19" borderId="20" applyNumberFormat="0" applyProtection="0">
      <alignment horizontal="right" vertical="center"/>
    </xf>
    <xf numFmtId="4" fontId="15" fillId="20" borderId="21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8" fillId="22" borderId="0" applyNumberFormat="0" applyProtection="0">
      <alignment horizontal="left" vertical="center" indent="1"/>
    </xf>
    <xf numFmtId="4" fontId="17" fillId="10" borderId="20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5" fillId="22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top" indent="1"/>
    </xf>
    <xf numFmtId="0" fontId="5" fillId="10" borderId="20" applyNumberFormat="0" applyProtection="0">
      <alignment horizontal="left" vertical="center" indent="1"/>
    </xf>
    <xf numFmtId="0" fontId="5" fillId="10" borderId="20" applyNumberFormat="0" applyProtection="0">
      <alignment horizontal="left" vertical="top" indent="1"/>
    </xf>
    <xf numFmtId="0" fontId="5" fillId="23" borderId="20" applyNumberFormat="0" applyProtection="0">
      <alignment horizontal="left" vertical="center" indent="1"/>
    </xf>
    <xf numFmtId="0" fontId="5" fillId="23" borderId="20" applyNumberFormat="0" applyProtection="0">
      <alignment horizontal="left" vertical="top" indent="1"/>
    </xf>
    <xf numFmtId="0" fontId="5" fillId="21" borderId="20" applyNumberFormat="0" applyProtection="0">
      <alignment horizontal="left" vertical="center" indent="1"/>
    </xf>
    <xf numFmtId="0" fontId="5" fillId="21" borderId="20" applyNumberFormat="0" applyProtection="0">
      <alignment horizontal="left" vertical="top" indent="1"/>
    </xf>
    <xf numFmtId="0" fontId="5" fillId="24" borderId="22" applyNumberFormat="0">
      <protection locked="0"/>
    </xf>
    <xf numFmtId="4" fontId="17" fillId="25" borderId="20" applyNumberFormat="0" applyProtection="0">
      <alignment vertical="center"/>
    </xf>
    <xf numFmtId="4" fontId="20" fillId="25" borderId="20" applyNumberFormat="0" applyProtection="0">
      <alignment vertical="center"/>
    </xf>
    <xf numFmtId="4" fontId="17" fillId="25" borderId="20" applyNumberFormat="0" applyProtection="0">
      <alignment horizontal="left" vertical="center" indent="1"/>
    </xf>
    <xf numFmtId="0" fontId="17" fillId="25" borderId="20" applyNumberFormat="0" applyProtection="0">
      <alignment horizontal="left" vertical="top" indent="1"/>
    </xf>
    <xf numFmtId="4" fontId="17" fillId="21" borderId="20" applyNumberFormat="0" applyProtection="0">
      <alignment horizontal="right" vertical="center"/>
    </xf>
    <xf numFmtId="4" fontId="20" fillId="21" borderId="20" applyNumberFormat="0" applyProtection="0">
      <alignment horizontal="right" vertical="center"/>
    </xf>
    <xf numFmtId="4" fontId="17" fillId="10" borderId="20" applyNumberFormat="0" applyProtection="0">
      <alignment horizontal="left" vertical="center" indent="1"/>
    </xf>
    <xf numFmtId="0" fontId="17" fillId="10" borderId="20" applyNumberFormat="0" applyProtection="0">
      <alignment horizontal="left" vertical="top" indent="1"/>
    </xf>
    <xf numFmtId="4" fontId="21" fillId="26" borderId="0" applyNumberFormat="0" applyProtection="0">
      <alignment horizontal="left" vertical="center" indent="1"/>
    </xf>
    <xf numFmtId="4" fontId="22" fillId="21" borderId="20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" fontId="17" fillId="21" borderId="0" applyNumberFormat="0" applyProtection="0">
      <alignment horizontal="left" vertical="center" indent="1"/>
    </xf>
    <xf numFmtId="4" fontId="17" fillId="1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4" fontId="17" fillId="21" borderId="0" applyNumberFormat="0" applyProtection="0">
      <alignment horizontal="left" vertical="center" indent="1"/>
    </xf>
    <xf numFmtId="4" fontId="17" fillId="1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15" applyNumberFormat="0" applyAlignment="0" applyProtection="0"/>
    <xf numFmtId="0" fontId="14" fillId="4" borderId="19" applyNumberFormat="0" applyAlignment="0" applyProtection="0"/>
    <xf numFmtId="0" fontId="7" fillId="4" borderId="15" applyNumberFormat="0" applyAlignment="0" applyProtection="0"/>
    <xf numFmtId="0" fontId="9" fillId="0" borderId="17" applyNumberFormat="0" applyFill="0" applyAlignment="0" applyProtection="0"/>
    <xf numFmtId="0" fontId="8" fillId="5" borderId="16" applyNumberFormat="0" applyAlignment="0" applyProtection="0"/>
    <xf numFmtId="0" fontId="2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0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9" fillId="2" borderId="0" xfId="0" quotePrefix="1" applyFont="1" applyFill="1" applyAlignment="1"/>
    <xf numFmtId="14" fontId="29" fillId="2" borderId="0" xfId="0" quotePrefix="1" applyNumberFormat="1" applyFont="1" applyFill="1" applyAlignment="1"/>
    <xf numFmtId="0" fontId="29" fillId="2" borderId="0" xfId="0" applyFont="1" applyFill="1"/>
    <xf numFmtId="0" fontId="17" fillId="10" borderId="20" xfId="53" quotePrefix="1" applyNumberFormat="1">
      <alignment horizontal="left" vertical="center" indent="1"/>
    </xf>
    <xf numFmtId="0" fontId="15" fillId="9" borderId="20" xfId="20" quotePrefix="1" applyNumberFormat="1">
      <alignment horizontal="left" vertical="center" indent="1"/>
    </xf>
    <xf numFmtId="0" fontId="15" fillId="10" borderId="0" xfId="22" quotePrefix="1" applyNumberFormat="1" applyAlignment="1">
      <alignment horizontal="left" vertical="center" indent="1"/>
    </xf>
    <xf numFmtId="4" fontId="17" fillId="21" borderId="20" xfId="51" applyNumberFormat="1">
      <alignment horizontal="right" vertical="center"/>
    </xf>
    <xf numFmtId="4" fontId="15" fillId="9" borderId="20" xfId="18" applyNumberFormat="1">
      <alignment vertical="center"/>
    </xf>
    <xf numFmtId="0" fontId="5" fillId="22" borderId="20" xfId="39" quotePrefix="1" applyAlignment="1">
      <alignment horizontal="left" vertical="top" wrapText="1" indent="1"/>
    </xf>
    <xf numFmtId="3" fontId="15" fillId="9" borderId="20" xfId="18" applyNumberFormat="1">
      <alignment vertical="center"/>
    </xf>
    <xf numFmtId="3" fontId="17" fillId="21" borderId="20" xfId="51" applyNumberFormat="1">
      <alignment horizontal="right" vertical="center"/>
    </xf>
    <xf numFmtId="165" fontId="17" fillId="21" borderId="20" xfId="51" applyNumberFormat="1">
      <alignment horizontal="right" vertical="center"/>
    </xf>
    <xf numFmtId="166" fontId="17" fillId="21" borderId="20" xfId="51" applyNumberFormat="1">
      <alignment horizontal="right" vertical="center"/>
    </xf>
    <xf numFmtId="167" fontId="15" fillId="9" borderId="20" xfId="18" applyNumberFormat="1">
      <alignment vertical="center"/>
    </xf>
    <xf numFmtId="167" fontId="17" fillId="21" borderId="20" xfId="51" applyNumberFormat="1">
      <alignment horizontal="right" vertical="center"/>
    </xf>
    <xf numFmtId="0" fontId="32" fillId="27" borderId="11" xfId="1" applyFont="1" applyFill="1" applyBorder="1" applyAlignment="1">
      <alignment horizontal="center" vertical="center" wrapText="1"/>
    </xf>
    <xf numFmtId="0" fontId="32" fillId="27" borderId="0" xfId="1" applyFont="1" applyFill="1" applyBorder="1" applyAlignment="1">
      <alignment horizontal="center" vertical="center" wrapText="1"/>
    </xf>
    <xf numFmtId="0" fontId="32" fillId="27" borderId="13" xfId="1" applyFont="1" applyFill="1" applyBorder="1" applyAlignment="1">
      <alignment horizontal="center" vertical="center" wrapText="1"/>
    </xf>
    <xf numFmtId="0" fontId="32" fillId="27" borderId="9" xfId="1" applyFont="1" applyFill="1" applyBorder="1" applyAlignment="1">
      <alignment horizontal="center" vertical="center" wrapText="1"/>
    </xf>
    <xf numFmtId="0" fontId="32" fillId="27" borderId="10" xfId="1" applyFont="1" applyFill="1" applyBorder="1" applyAlignment="1">
      <alignment horizontal="center" vertical="center" wrapText="1"/>
    </xf>
    <xf numFmtId="0" fontId="33" fillId="28" borderId="3" xfId="1" applyFont="1" applyFill="1" applyBorder="1" applyAlignment="1">
      <alignment horizontal="left" vertical="center" wrapText="1"/>
    </xf>
    <xf numFmtId="0" fontId="34" fillId="28" borderId="0" xfId="96" applyFont="1" applyFill="1" applyAlignment="1">
      <alignment vertical="center" wrapText="1"/>
    </xf>
    <xf numFmtId="0" fontId="32" fillId="28" borderId="11" xfId="1" applyFont="1" applyFill="1" applyBorder="1" applyAlignment="1">
      <alignment horizontal="center" vertical="center" wrapText="1"/>
    </xf>
    <xf numFmtId="4" fontId="33" fillId="28" borderId="14" xfId="113" applyNumberFormat="1" applyFont="1" applyFill="1" applyBorder="1" applyAlignment="1">
      <alignment vertical="center" wrapText="1"/>
    </xf>
    <xf numFmtId="4" fontId="33" fillId="27" borderId="13" xfId="113" applyNumberFormat="1" applyFont="1" applyFill="1" applyBorder="1" applyAlignment="1">
      <alignment vertical="center" wrapText="1"/>
    </xf>
    <xf numFmtId="0" fontId="35" fillId="27" borderId="8" xfId="1" applyFont="1" applyFill="1" applyBorder="1" applyAlignment="1">
      <alignment vertical="center" wrapText="1"/>
    </xf>
    <xf numFmtId="0" fontId="32" fillId="27" borderId="1" xfId="1" applyFont="1" applyFill="1" applyBorder="1" applyAlignment="1">
      <alignment horizontal="center" vertical="center" wrapText="1"/>
    </xf>
    <xf numFmtId="0" fontId="32" fillId="27" borderId="2" xfId="1" applyFont="1" applyFill="1" applyBorder="1" applyAlignment="1">
      <alignment horizontal="center" vertical="center" wrapText="1"/>
    </xf>
    <xf numFmtId="0" fontId="32" fillId="27" borderId="3" xfId="1" applyFont="1" applyFill="1" applyBorder="1" applyAlignment="1">
      <alignment horizontal="center" vertical="center" wrapText="1"/>
    </xf>
    <xf numFmtId="0" fontId="32" fillId="27" borderId="4" xfId="1" applyFont="1" applyFill="1" applyBorder="1" applyAlignment="1">
      <alignment horizontal="center" vertical="center" wrapText="1"/>
    </xf>
    <xf numFmtId="0" fontId="32" fillId="27" borderId="5" xfId="1" applyFont="1" applyFill="1" applyBorder="1" applyAlignment="1">
      <alignment horizontal="center" vertical="center" wrapText="1"/>
    </xf>
    <xf numFmtId="0" fontId="32" fillId="27" borderId="7" xfId="1" applyFont="1" applyFill="1" applyBorder="1" applyAlignment="1">
      <alignment horizontal="center" vertical="center" wrapText="1"/>
    </xf>
    <xf numFmtId="0" fontId="32" fillId="27" borderId="8" xfId="1" applyFont="1" applyFill="1" applyBorder="1" applyAlignment="1">
      <alignment horizontal="center" vertical="center" wrapText="1"/>
    </xf>
    <xf numFmtId="0" fontId="32" fillId="27" borderId="9" xfId="1" applyFont="1" applyFill="1" applyBorder="1" applyAlignment="1">
      <alignment horizontal="center" vertical="center" wrapText="1"/>
    </xf>
    <xf numFmtId="0" fontId="32" fillId="27" borderId="10" xfId="1" applyFont="1" applyFill="1" applyBorder="1" applyAlignment="1">
      <alignment horizontal="center" vertical="center" wrapText="1"/>
    </xf>
    <xf numFmtId="0" fontId="32" fillId="27" borderId="11" xfId="1" applyFont="1" applyFill="1" applyBorder="1" applyAlignment="1">
      <alignment horizontal="center" vertical="center" wrapText="1"/>
    </xf>
    <xf numFmtId="0" fontId="32" fillId="27" borderId="12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3" fillId="28" borderId="3" xfId="1" applyFont="1" applyFill="1" applyBorder="1" applyAlignment="1">
      <alignment horizontal="left" vertical="center" wrapText="1"/>
    </xf>
    <xf numFmtId="0" fontId="33" fillId="28" borderId="0" xfId="1" applyFont="1" applyFill="1" applyBorder="1" applyAlignment="1">
      <alignment horizontal="left" vertical="center" wrapText="1"/>
    </xf>
    <xf numFmtId="0" fontId="32" fillId="28" borderId="1" xfId="1" applyFont="1" applyFill="1" applyBorder="1" applyAlignment="1">
      <alignment horizontal="center" vertical="center" wrapText="1"/>
    </xf>
    <xf numFmtId="0" fontId="32" fillId="28" borderId="2" xfId="1" applyFont="1" applyFill="1" applyBorder="1" applyAlignment="1">
      <alignment horizontal="center" vertical="center" wrapText="1"/>
    </xf>
  </cellXfs>
  <cellStyles count="114">
    <cellStyle name="Buena 2" xfId="77"/>
    <cellStyle name="Bueno" xfId="6" builtinId="26" customBuiltin="1"/>
    <cellStyle name="Cálculo" xfId="11" builtinId="22" customBuiltin="1"/>
    <cellStyle name="Cálculo 2" xfId="82"/>
    <cellStyle name="Celda de comprobación" xfId="13" builtinId="23" customBuiltin="1"/>
    <cellStyle name="Celda de comprobación 2" xfId="84"/>
    <cellStyle name="Celda vinculada" xfId="12" builtinId="24" customBuiltin="1"/>
    <cellStyle name="Celda vinculada 2" xfId="83"/>
    <cellStyle name="Encabezado 1" xfId="2" builtinId="16" customBuiltin="1"/>
    <cellStyle name="Encabezado 4" xfId="5" builtinId="19" customBuiltin="1"/>
    <cellStyle name="Encabezado 4 2" xfId="76"/>
    <cellStyle name="Entrada" xfId="9" builtinId="20" customBuiltin="1"/>
    <cellStyle name="Entrada 2" xfId="80"/>
    <cellStyle name="Incorrecto" xfId="7" builtinId="27" customBuiltin="1"/>
    <cellStyle name="Incorrecto 2" xfId="78"/>
    <cellStyle name="Millares" xfId="113" builtinId="3"/>
    <cellStyle name="Neutral" xfId="8" builtinId="28" customBuiltin="1"/>
    <cellStyle name="Neutral 2" xfId="79"/>
    <cellStyle name="Normal" xfId="0" builtinId="0" customBuiltin="1"/>
    <cellStyle name="Normal 2" xfId="61"/>
    <cellStyle name="Normal 2 2" xfId="68"/>
    <cellStyle name="Normal 2 2 2" xfId="93"/>
    <cellStyle name="Normal 2 2 2 2" xfId="109"/>
    <cellStyle name="Normal 2 2 3" xfId="101"/>
    <cellStyle name="Normal 2 3" xfId="90"/>
    <cellStyle name="Normal 2 3 2" xfId="106"/>
    <cellStyle name="Normal 2 4" xfId="98"/>
    <cellStyle name="Normal 3" xfId="58"/>
    <cellStyle name="Normal 3 2" xfId="62"/>
    <cellStyle name="Normal 3 2 2" xfId="69"/>
    <cellStyle name="Normal 3 2 2 2" xfId="94"/>
    <cellStyle name="Normal 3 2 2 2 2" xfId="110"/>
    <cellStyle name="Normal 3 2 2 3" xfId="102"/>
    <cellStyle name="Normal 3 2 3" xfId="91"/>
    <cellStyle name="Normal 3 2 3 2" xfId="107"/>
    <cellStyle name="Normal 3 2 4" xfId="99"/>
    <cellStyle name="Normal 3 3" xfId="65"/>
    <cellStyle name="Normal 3 3 2" xfId="92"/>
    <cellStyle name="Normal 3 3 2 2" xfId="108"/>
    <cellStyle name="Normal 3 3 3" xfId="100"/>
    <cellStyle name="Normal 3 4" xfId="89"/>
    <cellStyle name="Normal 3 4 2" xfId="105"/>
    <cellStyle name="Normal 3 5" xfId="97"/>
    <cellStyle name="Normal 4" xfId="64"/>
    <cellStyle name="Normal 4 2" xfId="70"/>
    <cellStyle name="Normal 4 2 2" xfId="95"/>
    <cellStyle name="Normal 4 2 2 2" xfId="111"/>
    <cellStyle name="Normal 4 2 3" xfId="103"/>
    <cellStyle name="Normal 5" xfId="72"/>
    <cellStyle name="Normal 6" xfId="71"/>
    <cellStyle name="Normal 6 2" xfId="104"/>
    <cellStyle name="Normal 7" xfId="63"/>
    <cellStyle name="Normal 8" xfId="1"/>
    <cellStyle name="Normal 9" xfId="96"/>
    <cellStyle name="Normal 9 2" xfId="112"/>
    <cellStyle name="Notas" xfId="15" builtinId="10" customBuiltin="1"/>
    <cellStyle name="Notas 2" xfId="86"/>
    <cellStyle name="Salida" xfId="10" builtinId="21" customBuiltin="1"/>
    <cellStyle name="Salida 2" xfId="8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explicativo" xfId="16" builtinId="53" customBuiltin="1"/>
    <cellStyle name="Texto explicativo 2" xfId="87"/>
    <cellStyle name="Título 1 2" xfId="73"/>
    <cellStyle name="Título 2" xfId="3" builtinId="17" customBuiltin="1"/>
    <cellStyle name="Título 2 2" xfId="74"/>
    <cellStyle name="Título 3" xfId="4" builtinId="18" customBuiltin="1"/>
    <cellStyle name="Título 3 2" xfId="75"/>
    <cellStyle name="Total" xfId="17" builtinId="25" customBuiltin="1"/>
    <cellStyle name="Total 2" xfId="88"/>
  </cellStyles>
  <dxfs count="9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7" name="BExF34HHOD18AU7XXMEDHEW4B1FX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" name="BExMKCD2C6UF4OTQJCX0BOBAG1AS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8850" y="0"/>
          <a:ext cx="1168400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4" name="BExS4WOIWOMBCKTO9CYLMFOCJ5XV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995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67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744537</xdr:colOff>
      <xdr:row>29</xdr:row>
      <xdr:rowOff>11112</xdr:rowOff>
    </xdr:to>
    <xdr:pic>
      <xdr:nvPicPr>
        <xdr:cNvPr id="3" name="BEx1RG8ZMJT9LVUVL6M2R2GGDSBZ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42350" cy="48450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>
      <xdr:nvPicPr>
        <xdr:cNvPr id="2" name="BExTUV4N7M20H57BHM6VJKYD9W6I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>
      <xdr:nvPicPr>
        <xdr:cNvPr id="4" name="BExZV968V5ZIK2PCO7UMISWMAF2H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>
      <xdr:nvPicPr>
        <xdr:cNvPr id="6" name="BExQEN50CWSNHHBOXBTVP1HMNTR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>
      <xdr:nvPicPr>
        <xdr:cNvPr id="7" name="BExDBVQFSZM5HIQGVMY97P800SJ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12700</xdr:rowOff>
    </xdr:from>
    <xdr:to>
      <xdr:col>2</xdr:col>
      <xdr:colOff>82550</xdr:colOff>
      <xdr:row>0</xdr:row>
      <xdr:rowOff>63500</xdr:rowOff>
    </xdr:to>
    <xdr:pic>
      <xdr:nvPicPr>
        <xdr:cNvPr id="9" name="BExZVB4H3U65DLLN61NCSL5VS2TY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7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31750</xdr:colOff>
      <xdr:row>0</xdr:row>
      <xdr:rowOff>88900</xdr:rowOff>
    </xdr:from>
    <xdr:to>
      <xdr:col>2</xdr:col>
      <xdr:colOff>82550</xdr:colOff>
      <xdr:row>0</xdr:row>
      <xdr:rowOff>139700</xdr:rowOff>
    </xdr:to>
    <xdr:pic>
      <xdr:nvPicPr>
        <xdr:cNvPr id="10" name="BExZVJYPP5DYUVP8WP9UVUDKDAYJ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7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22225</xdr:colOff>
      <xdr:row>0</xdr:row>
      <xdr:rowOff>12700</xdr:rowOff>
    </xdr:from>
    <xdr:to>
      <xdr:col>3</xdr:col>
      <xdr:colOff>73025</xdr:colOff>
      <xdr:row>0</xdr:row>
      <xdr:rowOff>63500</xdr:rowOff>
    </xdr:to>
    <xdr:pic>
      <xdr:nvPicPr>
        <xdr:cNvPr id="12" name="BExY6EL527KZCMQN2P7ADLZKWX9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22225</xdr:colOff>
      <xdr:row>0</xdr:row>
      <xdr:rowOff>88900</xdr:rowOff>
    </xdr:from>
    <xdr:to>
      <xdr:col>3</xdr:col>
      <xdr:colOff>73025</xdr:colOff>
      <xdr:row>0</xdr:row>
      <xdr:rowOff>139700</xdr:rowOff>
    </xdr:to>
    <xdr:pic>
      <xdr:nvPicPr>
        <xdr:cNvPr id="13" name="BExXP19G5YJR6KBHRNNTPS3USE4Y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>
      <xdr:nvPicPr>
        <xdr:cNvPr id="15" name="BExIR6MZXK92ZI57SQBNNGG8L11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>
      <xdr:nvPicPr>
        <xdr:cNvPr id="16" name="BExB923NY329IFQIZ1F8UQDJ6GO6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>
      <xdr:nvPicPr>
        <xdr:cNvPr id="18" name="BExD7CP0Q5S2XI9XCF03P047QDYT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19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>
      <xdr:nvPicPr>
        <xdr:cNvPr id="19" name="BExU8DU7X1DH23B9J8W8CZ43LL26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19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12700</xdr:rowOff>
    </xdr:from>
    <xdr:to>
      <xdr:col>6</xdr:col>
      <xdr:colOff>79375</xdr:colOff>
      <xdr:row>0</xdr:row>
      <xdr:rowOff>63500</xdr:rowOff>
    </xdr:to>
    <xdr:pic>
      <xdr:nvPicPr>
        <xdr:cNvPr id="20" name="BExIX4MHF3OA8716ZEQQNVUSBX4Y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0</xdr:row>
      <xdr:rowOff>88900</xdr:rowOff>
    </xdr:from>
    <xdr:to>
      <xdr:col>6</xdr:col>
      <xdr:colOff>79375</xdr:colOff>
      <xdr:row>0</xdr:row>
      <xdr:rowOff>139700</xdr:rowOff>
    </xdr:to>
    <xdr:pic>
      <xdr:nvPicPr>
        <xdr:cNvPr id="22" name="BExH1VKH7WGC1B8QS7IWJPH8DQ0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>
      <xdr:nvPicPr>
        <xdr:cNvPr id="23" name="BExKJUCFAY1PTLX53Z684XXURZZ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>
      <xdr:nvPicPr>
        <xdr:cNvPr id="25" name="BExON5P32VGUISCXZBCWNARS6MPM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12700</xdr:rowOff>
    </xdr:from>
    <xdr:to>
      <xdr:col>8</xdr:col>
      <xdr:colOff>79375</xdr:colOff>
      <xdr:row>0</xdr:row>
      <xdr:rowOff>63500</xdr:rowOff>
    </xdr:to>
    <xdr:pic>
      <xdr:nvPicPr>
        <xdr:cNvPr id="26" name="BExW0QAZNP6X7VDQ6IVOYBZKKT5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2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28575</xdr:colOff>
      <xdr:row>0</xdr:row>
      <xdr:rowOff>88900</xdr:rowOff>
    </xdr:from>
    <xdr:to>
      <xdr:col>8</xdr:col>
      <xdr:colOff>79375</xdr:colOff>
      <xdr:row>0</xdr:row>
      <xdr:rowOff>139700</xdr:rowOff>
    </xdr:to>
    <xdr:pic>
      <xdr:nvPicPr>
        <xdr:cNvPr id="28" name="BEx5JW6ZYNF3O2WM9C6EB9Z2WBH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2100" y="88900"/>
          <a:ext cx="50800" cy="5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topLeftCell="A2" zoomScale="80" zoomScaleNormal="80" workbookViewId="0">
      <selection activeCell="L14" sqref="L14"/>
    </sheetView>
  </sheetViews>
  <sheetFormatPr baseColWidth="10" defaultColWidth="11.42578125" defaultRowHeight="12.75" x14ac:dyDescent="0.2"/>
  <cols>
    <col min="1" max="1" width="6.42578125" style="1" customWidth="1"/>
    <col min="2" max="2" width="6.85546875" style="1" customWidth="1"/>
    <col min="3" max="3" width="52.7109375" style="1" customWidth="1"/>
    <col min="4" max="6" width="20.140625" style="1" bestFit="1" customWidth="1"/>
    <col min="7" max="8" width="19.85546875" style="1" bestFit="1" customWidth="1"/>
    <col min="9" max="9" width="20" style="1" bestFit="1" customWidth="1"/>
    <col min="10" max="10" width="5.28515625" style="1" customWidth="1"/>
    <col min="11" max="16384" width="11.42578125" style="1"/>
  </cols>
  <sheetData>
    <row r="1" spans="2:14" s="4" customFormat="1" hidden="1" x14ac:dyDescent="0.2">
      <c r="B1" s="2" t="s">
        <v>27</v>
      </c>
      <c r="C1" s="3"/>
      <c r="D1" s="4" t="str">
        <f>MID(B1,5,4)</f>
        <v>2021</v>
      </c>
      <c r="E1" s="2" t="str">
        <f>MID(B1,1,3)</f>
        <v>001</v>
      </c>
      <c r="F1" s="4" t="str">
        <f>MID(B1,11,3)</f>
        <v>012</v>
      </c>
      <c r="G1" s="4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4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J1" s="4" t="e">
        <f>MID(#REF!,1,4)</f>
        <v>#REF!</v>
      </c>
      <c r="K1" s="2" t="e">
        <f>MID(#REF!,1,2)</f>
        <v>#REF!</v>
      </c>
      <c r="L1" s="4" t="e">
        <f>MID(#REF!,9,2)</f>
        <v>#REF!</v>
      </c>
      <c r="M1" s="4" t="e">
        <f>IF(K1="01","Enero",IF(K1="02","Febrero",IF(K1="03","Marzo",IF(K1="04","Abril",IF(K1="05","Mayo",IF(K1="06","Junio",IF(K1="07","Julio",IF(K1="08","Agosto",IF(K1="09","Septiembre",IF(K1="10","Octubre",IF(K1="11","Noviembre","Diciembre")))))))))))</f>
        <v>#REF!</v>
      </c>
      <c r="N1" s="4" t="e">
        <f>IF(L1="01","Enero",IF(L1="02","Febrero",IF(L1="03","Marzo",IF(L1="04","Abril",IF(L1="05","Mayo",IF(L1="06","Junio",IF(L1="07","Julio",IF(L1="08","Agosto",IF(L1="09","Septiembre",IF(L1="10","Octubre",IF(L1="11","Noviembre","Diciembre")))))))))))</f>
        <v>#REF!</v>
      </c>
    </row>
    <row r="2" spans="2:14" s="4" customFormat="1" x14ac:dyDescent="0.2">
      <c r="B2" s="2"/>
      <c r="C2" s="3"/>
      <c r="E2" s="2"/>
      <c r="K2" s="2"/>
    </row>
    <row r="3" spans="2:14" ht="20.25" x14ac:dyDescent="0.2">
      <c r="B3" s="39" t="s">
        <v>56</v>
      </c>
      <c r="C3" s="39"/>
      <c r="D3" s="39"/>
      <c r="E3" s="39"/>
      <c r="F3" s="39"/>
      <c r="G3" s="39"/>
      <c r="H3" s="39"/>
      <c r="I3" s="39"/>
    </row>
    <row r="4" spans="2:14" ht="15.75" x14ac:dyDescent="0.2">
      <c r="B4" s="40" t="s">
        <v>0</v>
      </c>
      <c r="C4" s="40"/>
      <c r="D4" s="40"/>
      <c r="E4" s="40"/>
      <c r="F4" s="40"/>
      <c r="G4" s="40"/>
      <c r="H4" s="40"/>
      <c r="I4" s="40"/>
    </row>
    <row r="5" spans="2:14" ht="15" x14ac:dyDescent="0.2">
      <c r="B5" s="41" t="s">
        <v>10</v>
      </c>
      <c r="C5" s="41"/>
      <c r="D5" s="41"/>
      <c r="E5" s="41"/>
      <c r="F5" s="41"/>
      <c r="G5" s="41"/>
      <c r="H5" s="41"/>
      <c r="I5" s="41"/>
    </row>
    <row r="6" spans="2:14" ht="36" customHeight="1" x14ac:dyDescent="0.2">
      <c r="B6" s="41" t="s">
        <v>55</v>
      </c>
      <c r="C6" s="41"/>
      <c r="D6" s="41"/>
      <c r="E6" s="41"/>
      <c r="F6" s="41"/>
      <c r="G6" s="41"/>
      <c r="H6" s="41"/>
      <c r="I6" s="41"/>
    </row>
    <row r="7" spans="2:14" ht="15.75" thickBot="1" x14ac:dyDescent="0.25">
      <c r="B7" s="42" t="s">
        <v>23</v>
      </c>
      <c r="C7" s="42"/>
      <c r="D7" s="42"/>
      <c r="E7" s="42"/>
      <c r="F7" s="42"/>
      <c r="G7" s="42"/>
      <c r="H7" s="42"/>
      <c r="I7" s="42"/>
    </row>
    <row r="8" spans="2:14" ht="15.75" thickBot="1" x14ac:dyDescent="0.25">
      <c r="B8" s="28" t="s">
        <v>24</v>
      </c>
      <c r="C8" s="29"/>
      <c r="D8" s="34" t="s">
        <v>1</v>
      </c>
      <c r="E8" s="35"/>
      <c r="F8" s="35"/>
      <c r="G8" s="35"/>
      <c r="H8" s="36"/>
      <c r="I8" s="37" t="s">
        <v>2</v>
      </c>
    </row>
    <row r="9" spans="2:14" ht="30.75" thickBot="1" x14ac:dyDescent="0.25">
      <c r="B9" s="30"/>
      <c r="C9" s="31"/>
      <c r="D9" s="17" t="s">
        <v>3</v>
      </c>
      <c r="E9" s="18" t="s">
        <v>4</v>
      </c>
      <c r="F9" s="17" t="s">
        <v>5</v>
      </c>
      <c r="G9" s="17" t="s">
        <v>6</v>
      </c>
      <c r="H9" s="17" t="s">
        <v>7</v>
      </c>
      <c r="I9" s="38"/>
    </row>
    <row r="10" spans="2:14" ht="15.75" thickBot="1" x14ac:dyDescent="0.25">
      <c r="B10" s="32"/>
      <c r="C10" s="33"/>
      <c r="D10" s="19">
        <v>1</v>
      </c>
      <c r="E10" s="20">
        <v>2</v>
      </c>
      <c r="F10" s="19" t="s">
        <v>8</v>
      </c>
      <c r="G10" s="19">
        <v>4</v>
      </c>
      <c r="H10" s="19">
        <v>5</v>
      </c>
      <c r="I10" s="21" t="s">
        <v>11</v>
      </c>
    </row>
    <row r="11" spans="2:14" ht="15" x14ac:dyDescent="0.2">
      <c r="B11" s="45"/>
      <c r="C11" s="46"/>
      <c r="D11" s="24"/>
      <c r="E11" s="24"/>
      <c r="F11" s="24"/>
      <c r="G11" s="24"/>
      <c r="H11" s="24"/>
      <c r="I11" s="24"/>
    </row>
    <row r="12" spans="2:14" ht="26.25" customHeight="1" x14ac:dyDescent="0.2">
      <c r="B12" s="43" t="s">
        <v>28</v>
      </c>
      <c r="C12" s="44"/>
      <c r="D12" s="25">
        <v>14138431736</v>
      </c>
      <c r="E12" s="25">
        <v>1163997139.02</v>
      </c>
      <c r="F12" s="25">
        <v>15302428875.02</v>
      </c>
      <c r="G12" s="25">
        <v>14769296227.700001</v>
      </c>
      <c r="H12" s="25">
        <v>12939888816.809999</v>
      </c>
      <c r="I12" s="25">
        <v>533132647.31999969</v>
      </c>
    </row>
    <row r="13" spans="2:14" ht="15" customHeight="1" x14ac:dyDescent="0.2">
      <c r="B13" s="22" t="s">
        <v>14</v>
      </c>
      <c r="C13" s="23" t="s">
        <v>29</v>
      </c>
      <c r="D13" s="25">
        <v>1062578389</v>
      </c>
      <c r="E13" s="25">
        <v>0</v>
      </c>
      <c r="F13" s="25">
        <v>1062578389</v>
      </c>
      <c r="G13" s="25">
        <v>1062578389</v>
      </c>
      <c r="H13" s="25">
        <v>1062578389</v>
      </c>
      <c r="I13" s="25">
        <v>0</v>
      </c>
    </row>
    <row r="14" spans="2:14" ht="15" x14ac:dyDescent="0.2">
      <c r="B14" s="22" t="s">
        <v>14</v>
      </c>
      <c r="C14" s="23" t="s">
        <v>30</v>
      </c>
      <c r="D14" s="25">
        <v>4829017358</v>
      </c>
      <c r="E14" s="25">
        <v>-84927530.129999995</v>
      </c>
      <c r="F14" s="25">
        <v>4744089827.8699999</v>
      </c>
      <c r="G14" s="25">
        <v>4740253689.4499998</v>
      </c>
      <c r="H14" s="25">
        <v>4422248946.1800003</v>
      </c>
      <c r="I14" s="25">
        <v>3836138.4200000763</v>
      </c>
    </row>
    <row r="15" spans="2:14" ht="15" x14ac:dyDescent="0.2">
      <c r="B15" s="22" t="s">
        <v>14</v>
      </c>
      <c r="C15" s="23" t="s">
        <v>31</v>
      </c>
      <c r="D15" s="25">
        <v>1946994403</v>
      </c>
      <c r="E15" s="25">
        <v>124923736.95999999</v>
      </c>
      <c r="F15" s="25">
        <v>2071918139.96</v>
      </c>
      <c r="G15" s="25">
        <v>2070380451.96</v>
      </c>
      <c r="H15" s="25">
        <v>1863548130.8499999</v>
      </c>
      <c r="I15" s="25">
        <v>1537688</v>
      </c>
    </row>
    <row r="16" spans="2:14" ht="15" x14ac:dyDescent="0.2">
      <c r="B16" s="22" t="s">
        <v>14</v>
      </c>
      <c r="C16" s="23" t="s">
        <v>32</v>
      </c>
      <c r="D16" s="25">
        <v>765422691</v>
      </c>
      <c r="E16" s="25">
        <v>1348404658.6800001</v>
      </c>
      <c r="F16" s="25">
        <v>2113827349.6800001</v>
      </c>
      <c r="G16" s="25">
        <v>1598363169.6300001</v>
      </c>
      <c r="H16" s="25">
        <v>1225717522.8699999</v>
      </c>
      <c r="I16" s="25">
        <v>515464180.04999995</v>
      </c>
    </row>
    <row r="17" spans="2:9" ht="15" x14ac:dyDescent="0.2">
      <c r="B17" s="22" t="s">
        <v>14</v>
      </c>
      <c r="C17" s="23" t="s">
        <v>33</v>
      </c>
      <c r="D17" s="25">
        <v>101537142</v>
      </c>
      <c r="E17" s="25">
        <v>-8813404.3000000007</v>
      </c>
      <c r="F17" s="25">
        <v>92723737.700000003</v>
      </c>
      <c r="G17" s="25">
        <v>92723737.700000003</v>
      </c>
      <c r="H17" s="25">
        <v>72175047.450000003</v>
      </c>
      <c r="I17" s="25">
        <v>0</v>
      </c>
    </row>
    <row r="18" spans="2:9" ht="15" x14ac:dyDescent="0.2">
      <c r="B18" s="22" t="s">
        <v>14</v>
      </c>
      <c r="C18" s="23" t="s">
        <v>34</v>
      </c>
      <c r="D18" s="25">
        <v>4467696324</v>
      </c>
      <c r="E18" s="25">
        <v>-89759543.200000003</v>
      </c>
      <c r="F18" s="25">
        <v>4377936780.8000002</v>
      </c>
      <c r="G18" s="25">
        <v>4365642139.9499998</v>
      </c>
      <c r="H18" s="25">
        <v>3626890259.6100001</v>
      </c>
      <c r="I18" s="25">
        <v>12294640.850000381</v>
      </c>
    </row>
    <row r="19" spans="2:9" ht="15" x14ac:dyDescent="0.2">
      <c r="B19" s="22" t="s">
        <v>14</v>
      </c>
      <c r="C19" s="23" t="s">
        <v>35</v>
      </c>
      <c r="D19" s="25">
        <v>965185429</v>
      </c>
      <c r="E19" s="25">
        <v>-125830778.98999999</v>
      </c>
      <c r="F19" s="25">
        <v>839354650.00999999</v>
      </c>
      <c r="G19" s="25">
        <v>839354650.00999999</v>
      </c>
      <c r="H19" s="25">
        <v>666730520.85000002</v>
      </c>
      <c r="I19" s="25">
        <v>0</v>
      </c>
    </row>
    <row r="20" spans="2:9" ht="15" x14ac:dyDescent="0.2">
      <c r="B20" s="43" t="s">
        <v>36</v>
      </c>
      <c r="C20" s="44" t="s">
        <v>14</v>
      </c>
      <c r="D20" s="25">
        <v>43146943208</v>
      </c>
      <c r="E20" s="25">
        <v>6561549383.1800003</v>
      </c>
      <c r="F20" s="25">
        <v>49708492591.18</v>
      </c>
      <c r="G20" s="25">
        <v>50765563465.269997</v>
      </c>
      <c r="H20" s="25">
        <v>47914517790.949997</v>
      </c>
      <c r="I20" s="25">
        <v>-1057070874.0899963</v>
      </c>
    </row>
    <row r="21" spans="2:9" ht="12.75" customHeight="1" x14ac:dyDescent="0.2">
      <c r="B21" s="22" t="s">
        <v>14</v>
      </c>
      <c r="C21" s="23" t="s">
        <v>37</v>
      </c>
      <c r="D21" s="25">
        <v>234229569</v>
      </c>
      <c r="E21" s="25">
        <v>-8318833.3700000001</v>
      </c>
      <c r="F21" s="25">
        <v>225910735.63</v>
      </c>
      <c r="G21" s="25">
        <v>225910735.63</v>
      </c>
      <c r="H21" s="25">
        <v>176235777.43000001</v>
      </c>
      <c r="I21" s="25">
        <v>0</v>
      </c>
    </row>
    <row r="22" spans="2:9" ht="15" x14ac:dyDescent="0.2">
      <c r="B22" s="22" t="s">
        <v>14</v>
      </c>
      <c r="C22" s="23" t="s">
        <v>38</v>
      </c>
      <c r="D22" s="25">
        <v>546907844</v>
      </c>
      <c r="E22" s="25">
        <v>1085887770.7</v>
      </c>
      <c r="F22" s="25">
        <v>1632795614.7</v>
      </c>
      <c r="G22" s="25">
        <v>1405966853.8399999</v>
      </c>
      <c r="H22" s="25">
        <v>1363821365.29</v>
      </c>
      <c r="I22" s="25">
        <v>226828760.86000013</v>
      </c>
    </row>
    <row r="23" spans="2:9" ht="15" x14ac:dyDescent="0.2">
      <c r="B23" s="22" t="s">
        <v>14</v>
      </c>
      <c r="C23" s="23" t="s">
        <v>39</v>
      </c>
      <c r="D23" s="25">
        <v>8164456968</v>
      </c>
      <c r="E23" s="25">
        <v>1059609218.6</v>
      </c>
      <c r="F23" s="25">
        <v>9224066186.6000004</v>
      </c>
      <c r="G23" s="25">
        <v>9209965312.9200001</v>
      </c>
      <c r="H23" s="25">
        <v>9031833508.5900002</v>
      </c>
      <c r="I23" s="25">
        <v>14100873.680000305</v>
      </c>
    </row>
    <row r="24" spans="2:9" ht="24.75" customHeight="1" x14ac:dyDescent="0.2">
      <c r="B24" s="22" t="s">
        <v>14</v>
      </c>
      <c r="C24" s="23" t="s">
        <v>40</v>
      </c>
      <c r="D24" s="25">
        <v>362390287</v>
      </c>
      <c r="E24" s="25">
        <v>696003684.60000002</v>
      </c>
      <c r="F24" s="25">
        <v>1058393971.6</v>
      </c>
      <c r="G24" s="25">
        <v>976853430.34000003</v>
      </c>
      <c r="H24" s="25">
        <v>899248710.60000002</v>
      </c>
      <c r="I24" s="25">
        <v>81540541.25999999</v>
      </c>
    </row>
    <row r="25" spans="2:9" ht="15" x14ac:dyDescent="0.2">
      <c r="B25" s="22" t="s">
        <v>14</v>
      </c>
      <c r="C25" s="23" t="s">
        <v>41</v>
      </c>
      <c r="D25" s="25">
        <v>32421554097</v>
      </c>
      <c r="E25" s="25">
        <v>3742680155.4099998</v>
      </c>
      <c r="F25" s="25">
        <v>36164234252.410004</v>
      </c>
      <c r="G25" s="25">
        <v>37543831766.040001</v>
      </c>
      <c r="H25" s="25">
        <v>35272990373.440002</v>
      </c>
      <c r="I25" s="25">
        <v>-1379391123.0499954</v>
      </c>
    </row>
    <row r="26" spans="2:9" ht="15" x14ac:dyDescent="0.2">
      <c r="B26" s="22" t="s">
        <v>14</v>
      </c>
      <c r="C26" s="23" t="s">
        <v>42</v>
      </c>
      <c r="D26" s="25">
        <v>1175107869</v>
      </c>
      <c r="E26" s="25">
        <v>-39798185.100000001</v>
      </c>
      <c r="F26" s="25">
        <v>1135309683.9000001</v>
      </c>
      <c r="G26" s="25">
        <v>1135309683.9000001</v>
      </c>
      <c r="H26" s="25">
        <v>940042200.29999995</v>
      </c>
      <c r="I26" s="25">
        <v>0</v>
      </c>
    </row>
    <row r="27" spans="2:9" ht="15" x14ac:dyDescent="0.2">
      <c r="B27" s="22" t="s">
        <v>14</v>
      </c>
      <c r="C27" s="23" t="s">
        <v>43</v>
      </c>
      <c r="D27" s="25">
        <v>242296574</v>
      </c>
      <c r="E27" s="25">
        <v>25485572.34</v>
      </c>
      <c r="F27" s="25">
        <v>267782146.34</v>
      </c>
      <c r="G27" s="25">
        <v>267725682.59999999</v>
      </c>
      <c r="H27" s="25">
        <v>230345855.30000001</v>
      </c>
      <c r="I27" s="25">
        <v>56463.740000009537</v>
      </c>
    </row>
    <row r="28" spans="2:9" ht="15" x14ac:dyDescent="0.2">
      <c r="B28" s="43" t="s">
        <v>44</v>
      </c>
      <c r="C28" s="44" t="s">
        <v>14</v>
      </c>
      <c r="D28" s="25">
        <v>1870156764</v>
      </c>
      <c r="E28" s="25">
        <v>1948717170.54</v>
      </c>
      <c r="F28" s="25">
        <v>3818873934.54</v>
      </c>
      <c r="G28" s="25">
        <v>3392272554.5300002</v>
      </c>
      <c r="H28" s="25">
        <v>3204402682.4099998</v>
      </c>
      <c r="I28" s="25">
        <v>426601380.00999975</v>
      </c>
    </row>
    <row r="29" spans="2:9" ht="12.75" customHeight="1" x14ac:dyDescent="0.2">
      <c r="B29" s="22" t="s">
        <v>14</v>
      </c>
      <c r="C29" s="23" t="s">
        <v>45</v>
      </c>
      <c r="D29" s="25">
        <v>208878341</v>
      </c>
      <c r="E29" s="25">
        <v>-19693253.809999999</v>
      </c>
      <c r="F29" s="25">
        <v>189185087.19</v>
      </c>
      <c r="G29" s="25">
        <v>189068844.66999999</v>
      </c>
      <c r="H29" s="25">
        <v>158908758.97999999</v>
      </c>
      <c r="I29" s="25">
        <v>116242.52000001073</v>
      </c>
    </row>
    <row r="30" spans="2:9" ht="15" x14ac:dyDescent="0.2">
      <c r="B30" s="22" t="s">
        <v>14</v>
      </c>
      <c r="C30" s="23" t="s">
        <v>46</v>
      </c>
      <c r="D30" s="25">
        <v>1028257121</v>
      </c>
      <c r="E30" s="25">
        <v>-444301947.67000002</v>
      </c>
      <c r="F30" s="25">
        <v>583955173.33000004</v>
      </c>
      <c r="G30" s="25">
        <v>583934926.59000003</v>
      </c>
      <c r="H30" s="25">
        <v>503044688.38</v>
      </c>
      <c r="I30" s="25">
        <v>20246.740000009537</v>
      </c>
    </row>
    <row r="31" spans="2:9" ht="15" x14ac:dyDescent="0.2">
      <c r="B31" s="22" t="s">
        <v>14</v>
      </c>
      <c r="C31" s="23" t="s">
        <v>47</v>
      </c>
      <c r="D31" s="25">
        <v>197412235</v>
      </c>
      <c r="E31" s="25">
        <v>1701260370</v>
      </c>
      <c r="F31" s="25">
        <v>1898672605</v>
      </c>
      <c r="G31" s="25">
        <v>1699820881.74</v>
      </c>
      <c r="H31" s="25">
        <v>1662346856.27</v>
      </c>
      <c r="I31" s="25">
        <v>198851723.25999999</v>
      </c>
    </row>
    <row r="32" spans="2:9" ht="15" x14ac:dyDescent="0.2">
      <c r="B32" s="22" t="s">
        <v>14</v>
      </c>
      <c r="C32" s="23" t="s">
        <v>48</v>
      </c>
      <c r="D32" s="25" t="s">
        <v>14</v>
      </c>
      <c r="E32" s="25">
        <v>3623725.19</v>
      </c>
      <c r="F32" s="25">
        <v>3623725.19</v>
      </c>
      <c r="G32" s="25">
        <v>3524351.93</v>
      </c>
      <c r="H32" s="25">
        <v>3524351.93</v>
      </c>
      <c r="I32" s="25">
        <v>99373.259999999776</v>
      </c>
    </row>
    <row r="33" spans="2:9" ht="15" x14ac:dyDescent="0.2">
      <c r="B33" s="22" t="s">
        <v>14</v>
      </c>
      <c r="C33" s="23" t="s">
        <v>49</v>
      </c>
      <c r="D33" s="25">
        <v>210517923</v>
      </c>
      <c r="E33" s="25">
        <v>-34109566.579999998</v>
      </c>
      <c r="F33" s="25">
        <v>176408356.41999999</v>
      </c>
      <c r="G33" s="25">
        <v>174037699.47</v>
      </c>
      <c r="H33" s="25">
        <v>145907848.03999999</v>
      </c>
      <c r="I33" s="25">
        <v>2370656.9499999881</v>
      </c>
    </row>
    <row r="34" spans="2:9" ht="15" x14ac:dyDescent="0.2">
      <c r="B34" s="22" t="s">
        <v>14</v>
      </c>
      <c r="C34" s="23" t="s">
        <v>50</v>
      </c>
      <c r="D34" s="25" t="s">
        <v>14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</row>
    <row r="35" spans="2:9" ht="15" x14ac:dyDescent="0.2">
      <c r="B35" s="22" t="s">
        <v>14</v>
      </c>
      <c r="C35" s="23" t="s">
        <v>51</v>
      </c>
      <c r="D35" s="25">
        <v>225091144</v>
      </c>
      <c r="E35" s="25">
        <v>741937843.40999997</v>
      </c>
      <c r="F35" s="25">
        <v>967028987.40999997</v>
      </c>
      <c r="G35" s="25">
        <v>741885850.13</v>
      </c>
      <c r="H35" s="25">
        <v>730670178.80999994</v>
      </c>
      <c r="I35" s="25">
        <v>225143137.27999997</v>
      </c>
    </row>
    <row r="36" spans="2:9" ht="29.25" customHeight="1" x14ac:dyDescent="0.2">
      <c r="B36" s="43" t="s">
        <v>52</v>
      </c>
      <c r="C36" s="44" t="s">
        <v>14</v>
      </c>
      <c r="D36" s="25">
        <v>16461013536</v>
      </c>
      <c r="E36" s="25">
        <v>-1180375752.4400001</v>
      </c>
      <c r="F36" s="25">
        <v>15280637783.559999</v>
      </c>
      <c r="G36" s="25">
        <v>15089116641.360001</v>
      </c>
      <c r="H36" s="25">
        <v>15071836433.67</v>
      </c>
      <c r="I36" s="25">
        <v>191521142.19999886</v>
      </c>
    </row>
    <row r="37" spans="2:9" ht="33.75" customHeight="1" x14ac:dyDescent="0.2">
      <c r="B37" s="22" t="s">
        <v>14</v>
      </c>
      <c r="C37" s="23" t="s">
        <v>53</v>
      </c>
      <c r="D37" s="25">
        <v>2694798965</v>
      </c>
      <c r="E37" s="25">
        <v>-604560557.91999996</v>
      </c>
      <c r="F37" s="25">
        <v>2090238407.0799999</v>
      </c>
      <c r="G37" s="25">
        <v>1900233570.3</v>
      </c>
      <c r="H37" s="25">
        <v>1882954395.6099999</v>
      </c>
      <c r="I37" s="25">
        <v>190004836.77999997</v>
      </c>
    </row>
    <row r="38" spans="2:9" ht="33.75" customHeight="1" thickBot="1" x14ac:dyDescent="0.25">
      <c r="B38" s="22" t="s">
        <v>14</v>
      </c>
      <c r="C38" s="23" t="s">
        <v>54</v>
      </c>
      <c r="D38" s="25">
        <v>13766214571</v>
      </c>
      <c r="E38" s="25">
        <v>-575815194.51999998</v>
      </c>
      <c r="F38" s="25">
        <v>13190399376.48</v>
      </c>
      <c r="G38" s="25">
        <v>13188883071.059999</v>
      </c>
      <c r="H38" s="25">
        <v>13188882038.059999</v>
      </c>
      <c r="I38" s="25">
        <v>1516305.4200000763</v>
      </c>
    </row>
    <row r="39" spans="2:9" ht="32.25" customHeight="1" thickBot="1" x14ac:dyDescent="0.25">
      <c r="B39" s="27"/>
      <c r="C39" s="20" t="s">
        <v>9</v>
      </c>
      <c r="D39" s="26">
        <v>75616545244</v>
      </c>
      <c r="E39" s="26">
        <v>8493887940.3000002</v>
      </c>
      <c r="F39" s="26">
        <v>84110433184.300003</v>
      </c>
      <c r="G39" s="26">
        <v>84016248888.860001</v>
      </c>
      <c r="H39" s="26">
        <v>79130645723.839996</v>
      </c>
      <c r="I39" s="26">
        <v>94184295.439999998</v>
      </c>
    </row>
  </sheetData>
  <mergeCells count="13">
    <mergeCell ref="B12:C12"/>
    <mergeCell ref="B11:C11"/>
    <mergeCell ref="B20:C20"/>
    <mergeCell ref="B28:C28"/>
    <mergeCell ref="B36:C36"/>
    <mergeCell ref="B8:C10"/>
    <mergeCell ref="D8:H8"/>
    <mergeCell ref="I8:I9"/>
    <mergeCell ref="B3:I3"/>
    <mergeCell ref="B4:I4"/>
    <mergeCell ref="B5:I5"/>
    <mergeCell ref="B6:I6"/>
    <mergeCell ref="B7:I7"/>
  </mergeCells>
  <conditionalFormatting sqref="D12">
    <cfRule type="expression" dxfId="8" priority="11">
      <formula>B12&lt;&gt;""</formula>
    </cfRule>
  </conditionalFormatting>
  <conditionalFormatting sqref="E21:I27 D13:D38 E37:I38 E20:H20">
    <cfRule type="expression" dxfId="7" priority="10">
      <formula>$B13=""</formula>
    </cfRule>
  </conditionalFormatting>
  <conditionalFormatting sqref="E12:I12">
    <cfRule type="expression" dxfId="6" priority="9">
      <formula>C12&lt;&gt;""</formula>
    </cfRule>
  </conditionalFormatting>
  <conditionalFormatting sqref="E13:I19">
    <cfRule type="expression" dxfId="5" priority="8">
      <formula>$B13=""</formula>
    </cfRule>
  </conditionalFormatting>
  <conditionalFormatting sqref="I20">
    <cfRule type="expression" dxfId="4" priority="4">
      <formula>$B20=""</formula>
    </cfRule>
  </conditionalFormatting>
  <conditionalFormatting sqref="E29:I34">
    <cfRule type="expression" dxfId="3" priority="13">
      <formula>$B30=""</formula>
    </cfRule>
  </conditionalFormatting>
  <conditionalFormatting sqref="E35:I35">
    <cfRule type="expression" dxfId="2" priority="3">
      <formula>$B35=""</formula>
    </cfRule>
  </conditionalFormatting>
  <conditionalFormatting sqref="E36:I36">
    <cfRule type="expression" dxfId="1" priority="2">
      <formula>$B36=""</formula>
    </cfRule>
  </conditionalFormatting>
  <conditionalFormatting sqref="E28:I28">
    <cfRule type="expression" dxfId="0" priority="1">
      <formula>$B28=""</formula>
    </cfRule>
  </conditionalFormatting>
  <pageMargins left="0.23622047244094491" right="0.15748031496062992" top="0.31496062992125984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zoomScale="80" zoomScaleNormal="80" workbookViewId="0">
      <selection activeCell="B14" sqref="B14"/>
    </sheetView>
  </sheetViews>
  <sheetFormatPr baseColWidth="10" defaultColWidth="11.42578125" defaultRowHeight="12.75" x14ac:dyDescent="0.2"/>
  <cols>
    <col min="1" max="1" width="54.140625" bestFit="1" customWidth="1"/>
    <col min="2" max="2" width="109.5703125" bestFit="1" customWidth="1"/>
    <col min="3" max="3" width="27" customWidth="1"/>
    <col min="4" max="4" width="28.7109375" bestFit="1" customWidth="1"/>
    <col min="5" max="5" width="27.28515625" customWidth="1"/>
    <col min="6" max="6" width="21.42578125" bestFit="1" customWidth="1"/>
    <col min="7" max="8" width="20.28515625" bestFit="1" customWidth="1"/>
    <col min="9" max="9" width="11.5703125" bestFit="1" customWidth="1"/>
  </cols>
  <sheetData>
    <row r="1" spans="1:9" ht="25.5" x14ac:dyDescent="0.2">
      <c r="A1" s="7" t="s">
        <v>12</v>
      </c>
      <c r="B1" s="7" t="s">
        <v>13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10" t="s">
        <v>21</v>
      </c>
      <c r="I1" s="10" t="s">
        <v>26</v>
      </c>
    </row>
    <row r="2" spans="1:9" x14ac:dyDescent="0.2">
      <c r="A2" s="6" t="s">
        <v>15</v>
      </c>
      <c r="B2" s="6" t="s">
        <v>14</v>
      </c>
      <c r="C2" s="9">
        <v>75616545244</v>
      </c>
      <c r="D2" s="9">
        <v>8493887940.3000002</v>
      </c>
      <c r="E2" s="15">
        <v>84110433184.300003</v>
      </c>
      <c r="F2" s="9">
        <v>84016042498.279999</v>
      </c>
      <c r="G2" s="9">
        <v>79130645723.839996</v>
      </c>
      <c r="H2" s="9">
        <v>94390686.019999996</v>
      </c>
      <c r="I2" s="11">
        <v>1</v>
      </c>
    </row>
    <row r="3" spans="1:9" x14ac:dyDescent="0.2">
      <c r="A3" s="5" t="s">
        <v>28</v>
      </c>
      <c r="B3" s="6" t="s">
        <v>22</v>
      </c>
      <c r="C3" s="9">
        <v>14138431736</v>
      </c>
      <c r="D3" s="9">
        <v>1163997139.02</v>
      </c>
      <c r="E3" s="15">
        <v>15302428875.02</v>
      </c>
      <c r="F3" s="9">
        <v>14769296227.700001</v>
      </c>
      <c r="G3" s="9">
        <v>12939888816.809999</v>
      </c>
      <c r="H3" s="9">
        <v>533132647.31999999</v>
      </c>
      <c r="I3" s="11">
        <v>1</v>
      </c>
    </row>
    <row r="4" spans="1:9" x14ac:dyDescent="0.2">
      <c r="A4" s="5" t="s">
        <v>14</v>
      </c>
      <c r="B4" s="5" t="s">
        <v>29</v>
      </c>
      <c r="C4" s="8">
        <v>1062578389</v>
      </c>
      <c r="D4" s="13">
        <v>0</v>
      </c>
      <c r="E4" s="16">
        <v>1062578389</v>
      </c>
      <c r="F4" s="8">
        <v>1062578389</v>
      </c>
      <c r="G4" s="8">
        <v>1062578389</v>
      </c>
      <c r="H4" s="13">
        <v>0</v>
      </c>
      <c r="I4" s="12">
        <v>1</v>
      </c>
    </row>
    <row r="5" spans="1:9" x14ac:dyDescent="0.2">
      <c r="A5" s="5" t="s">
        <v>14</v>
      </c>
      <c r="B5" s="5" t="s">
        <v>30</v>
      </c>
      <c r="C5" s="8">
        <v>4829017358</v>
      </c>
      <c r="D5" s="8">
        <v>-84927530.129999995</v>
      </c>
      <c r="E5" s="16">
        <v>4744089827.8699999</v>
      </c>
      <c r="F5" s="8">
        <v>4740253689.4499998</v>
      </c>
      <c r="G5" s="8">
        <v>4422248946.1800003</v>
      </c>
      <c r="H5" s="8">
        <v>3836138.42</v>
      </c>
      <c r="I5" s="12">
        <v>1</v>
      </c>
    </row>
    <row r="6" spans="1:9" x14ac:dyDescent="0.2">
      <c r="A6" s="5" t="s">
        <v>14</v>
      </c>
      <c r="B6" s="5" t="s">
        <v>31</v>
      </c>
      <c r="C6" s="8">
        <v>1946994403</v>
      </c>
      <c r="D6" s="8">
        <v>124923736.95999999</v>
      </c>
      <c r="E6" s="16">
        <v>2071918139.96</v>
      </c>
      <c r="F6" s="8">
        <v>2070380451.96</v>
      </c>
      <c r="G6" s="8">
        <v>1863548130.8499999</v>
      </c>
      <c r="H6" s="8">
        <v>1537688</v>
      </c>
      <c r="I6" s="12">
        <v>1</v>
      </c>
    </row>
    <row r="7" spans="1:9" x14ac:dyDescent="0.2">
      <c r="A7" s="5" t="s">
        <v>14</v>
      </c>
      <c r="B7" s="5" t="s">
        <v>32</v>
      </c>
      <c r="C7" s="8">
        <v>765422691</v>
      </c>
      <c r="D7" s="8">
        <v>1348404658.6800001</v>
      </c>
      <c r="E7" s="16">
        <v>2113827349.6800001</v>
      </c>
      <c r="F7" s="8">
        <v>1598363169.6300001</v>
      </c>
      <c r="G7" s="8">
        <v>1225717522.8699999</v>
      </c>
      <c r="H7" s="8">
        <v>515464180.05000001</v>
      </c>
      <c r="I7" s="12">
        <v>1</v>
      </c>
    </row>
    <row r="8" spans="1:9" x14ac:dyDescent="0.2">
      <c r="A8" s="5" t="s">
        <v>14</v>
      </c>
      <c r="B8" s="5" t="s">
        <v>33</v>
      </c>
      <c r="C8" s="8">
        <v>101537142</v>
      </c>
      <c r="D8" s="8">
        <v>-8813404.3000000007</v>
      </c>
      <c r="E8" s="16">
        <v>92723737.700000003</v>
      </c>
      <c r="F8" s="8">
        <v>92723737.700000003</v>
      </c>
      <c r="G8" s="8">
        <v>72175047.450000003</v>
      </c>
      <c r="H8" s="13">
        <v>0</v>
      </c>
      <c r="I8" s="12">
        <v>1</v>
      </c>
    </row>
    <row r="9" spans="1:9" x14ac:dyDescent="0.2">
      <c r="A9" s="5" t="s">
        <v>14</v>
      </c>
      <c r="B9" s="5" t="s">
        <v>34</v>
      </c>
      <c r="C9" s="8">
        <v>4467696324</v>
      </c>
      <c r="D9" s="8">
        <v>-89759543.200000003</v>
      </c>
      <c r="E9" s="16">
        <v>4377936780.8000002</v>
      </c>
      <c r="F9" s="8">
        <v>4365642139.9499998</v>
      </c>
      <c r="G9" s="8">
        <v>3626890259.6100001</v>
      </c>
      <c r="H9" s="8">
        <v>12294640.85</v>
      </c>
      <c r="I9" s="12">
        <v>1</v>
      </c>
    </row>
    <row r="10" spans="1:9" x14ac:dyDescent="0.2">
      <c r="A10" s="5" t="s">
        <v>14</v>
      </c>
      <c r="B10" s="5" t="s">
        <v>35</v>
      </c>
      <c r="C10" s="8">
        <v>965185429</v>
      </c>
      <c r="D10" s="8">
        <v>-125830778.98999999</v>
      </c>
      <c r="E10" s="16">
        <v>839354650.00999999</v>
      </c>
      <c r="F10" s="8">
        <v>839354650.00999999</v>
      </c>
      <c r="G10" s="8">
        <v>666730520.85000002</v>
      </c>
      <c r="H10" s="13">
        <v>0</v>
      </c>
      <c r="I10" s="12">
        <v>1</v>
      </c>
    </row>
    <row r="11" spans="1:9" x14ac:dyDescent="0.2">
      <c r="A11" s="5" t="s">
        <v>36</v>
      </c>
      <c r="B11" s="6" t="s">
        <v>22</v>
      </c>
      <c r="C11" s="9">
        <v>43146943208</v>
      </c>
      <c r="D11" s="9">
        <v>6561549383.1800003</v>
      </c>
      <c r="E11" s="15">
        <v>49708492591.18</v>
      </c>
      <c r="F11" s="9">
        <v>50765357074.690002</v>
      </c>
      <c r="G11" s="9">
        <v>47914517790.949997</v>
      </c>
      <c r="H11" s="9">
        <v>-1056864483.51</v>
      </c>
      <c r="I11" s="11">
        <v>1</v>
      </c>
    </row>
    <row r="12" spans="1:9" x14ac:dyDescent="0.2">
      <c r="A12" s="5" t="s">
        <v>14</v>
      </c>
      <c r="B12" s="5" t="s">
        <v>37</v>
      </c>
      <c r="C12" s="8">
        <v>234229569</v>
      </c>
      <c r="D12" s="8">
        <v>-8318833.3700000001</v>
      </c>
      <c r="E12" s="16">
        <v>225910735.63</v>
      </c>
      <c r="F12" s="8">
        <v>225910735.63</v>
      </c>
      <c r="G12" s="8">
        <v>176235777.43000001</v>
      </c>
      <c r="H12" s="13">
        <v>0</v>
      </c>
      <c r="I12" s="12">
        <v>1</v>
      </c>
    </row>
    <row r="13" spans="1:9" x14ac:dyDescent="0.2">
      <c r="A13" s="5" t="s">
        <v>14</v>
      </c>
      <c r="B13" s="5" t="s">
        <v>38</v>
      </c>
      <c r="C13" s="8">
        <v>546907844</v>
      </c>
      <c r="D13" s="8">
        <v>1085887770.7</v>
      </c>
      <c r="E13" s="16">
        <v>1632795614.7</v>
      </c>
      <c r="F13" s="8">
        <v>1405966853.8399999</v>
      </c>
      <c r="G13" s="8">
        <v>1363821365.29</v>
      </c>
      <c r="H13" s="8">
        <v>226828760.86000001</v>
      </c>
      <c r="I13" s="12">
        <v>1</v>
      </c>
    </row>
    <row r="14" spans="1:9" x14ac:dyDescent="0.2">
      <c r="A14" s="5" t="s">
        <v>14</v>
      </c>
      <c r="B14" s="5" t="s">
        <v>39</v>
      </c>
      <c r="C14" s="8">
        <v>8164456968</v>
      </c>
      <c r="D14" s="8">
        <v>1059609218.6</v>
      </c>
      <c r="E14" s="16">
        <v>9224066186.6000004</v>
      </c>
      <c r="F14" s="8">
        <v>9209965312.9200001</v>
      </c>
      <c r="G14" s="8">
        <v>9031833508.5900002</v>
      </c>
      <c r="H14" s="8">
        <v>14100873.68</v>
      </c>
      <c r="I14" s="12">
        <v>1</v>
      </c>
    </row>
    <row r="15" spans="1:9" x14ac:dyDescent="0.2">
      <c r="A15" s="5" t="s">
        <v>14</v>
      </c>
      <c r="B15" s="5" t="s">
        <v>40</v>
      </c>
      <c r="C15" s="8">
        <v>362390287</v>
      </c>
      <c r="D15" s="8">
        <v>696003684.60000002</v>
      </c>
      <c r="E15" s="16">
        <v>1058393971.6</v>
      </c>
      <c r="F15" s="8">
        <v>976853430.34000003</v>
      </c>
      <c r="G15" s="8">
        <v>899248710.60000002</v>
      </c>
      <c r="H15" s="8">
        <v>81540541.260000005</v>
      </c>
      <c r="I15" s="12">
        <v>1</v>
      </c>
    </row>
    <row r="16" spans="1:9" x14ac:dyDescent="0.2">
      <c r="A16" s="5" t="s">
        <v>14</v>
      </c>
      <c r="B16" s="5" t="s">
        <v>41</v>
      </c>
      <c r="C16" s="8">
        <v>32421554097</v>
      </c>
      <c r="D16" s="8">
        <v>3742680155.4099998</v>
      </c>
      <c r="E16" s="16">
        <v>36164234252.410004</v>
      </c>
      <c r="F16" s="8">
        <v>37543625375.459999</v>
      </c>
      <c r="G16" s="8">
        <v>35272990373.440002</v>
      </c>
      <c r="H16" s="8">
        <v>-1379391123.05</v>
      </c>
      <c r="I16" s="12">
        <v>1</v>
      </c>
    </row>
    <row r="17" spans="1:9" x14ac:dyDescent="0.2">
      <c r="A17" s="5" t="s">
        <v>14</v>
      </c>
      <c r="B17" s="5" t="s">
        <v>42</v>
      </c>
      <c r="C17" s="8">
        <v>1175107869</v>
      </c>
      <c r="D17" s="8">
        <v>-39798185.100000001</v>
      </c>
      <c r="E17" s="16">
        <v>1135309683.9000001</v>
      </c>
      <c r="F17" s="8">
        <v>1135309683.9000001</v>
      </c>
      <c r="G17" s="8">
        <v>940042200.29999995</v>
      </c>
      <c r="H17" s="13">
        <v>0</v>
      </c>
      <c r="I17" s="12">
        <v>1</v>
      </c>
    </row>
    <row r="18" spans="1:9" x14ac:dyDescent="0.2">
      <c r="A18" s="5" t="s">
        <v>14</v>
      </c>
      <c r="B18" s="5" t="s">
        <v>43</v>
      </c>
      <c r="C18" s="8">
        <v>242296574</v>
      </c>
      <c r="D18" s="8">
        <v>25485572.34</v>
      </c>
      <c r="E18" s="16">
        <v>267782146.34</v>
      </c>
      <c r="F18" s="8">
        <v>267725682.59999999</v>
      </c>
      <c r="G18" s="8">
        <v>230345855.30000001</v>
      </c>
      <c r="H18" s="8">
        <v>56463.74</v>
      </c>
      <c r="I18" s="12">
        <v>1</v>
      </c>
    </row>
    <row r="19" spans="1:9" x14ac:dyDescent="0.2">
      <c r="A19" s="5" t="s">
        <v>14</v>
      </c>
      <c r="B19" s="5" t="s">
        <v>25</v>
      </c>
      <c r="C19" s="12"/>
      <c r="D19" s="13">
        <v>0</v>
      </c>
      <c r="E19" s="14">
        <v>0</v>
      </c>
      <c r="F19" s="13">
        <v>0</v>
      </c>
      <c r="G19" s="13">
        <v>0</v>
      </c>
      <c r="H19" s="13">
        <v>0</v>
      </c>
      <c r="I19" s="12">
        <v>1</v>
      </c>
    </row>
    <row r="20" spans="1:9" x14ac:dyDescent="0.2">
      <c r="A20" s="5" t="s">
        <v>44</v>
      </c>
      <c r="B20" s="6" t="s">
        <v>22</v>
      </c>
      <c r="C20" s="9">
        <v>1870156764</v>
      </c>
      <c r="D20" s="9">
        <v>1948717170.54</v>
      </c>
      <c r="E20" s="15">
        <v>3818873934.54</v>
      </c>
      <c r="F20" s="9">
        <v>3392272554.5300002</v>
      </c>
      <c r="G20" s="9">
        <v>3204402682.4099998</v>
      </c>
      <c r="H20" s="9">
        <v>426601380.00999999</v>
      </c>
      <c r="I20" s="11">
        <v>1</v>
      </c>
    </row>
    <row r="21" spans="1:9" x14ac:dyDescent="0.2">
      <c r="A21" s="5" t="s">
        <v>14</v>
      </c>
      <c r="B21" s="5" t="s">
        <v>45</v>
      </c>
      <c r="C21" s="8">
        <v>208878341</v>
      </c>
      <c r="D21" s="8">
        <v>-19693253.809999999</v>
      </c>
      <c r="E21" s="16">
        <v>189185087.19</v>
      </c>
      <c r="F21" s="8">
        <v>189068844.66999999</v>
      </c>
      <c r="G21" s="8">
        <v>158908758.97999999</v>
      </c>
      <c r="H21" s="8">
        <v>116242.52</v>
      </c>
      <c r="I21" s="12">
        <v>1</v>
      </c>
    </row>
    <row r="22" spans="1:9" x14ac:dyDescent="0.2">
      <c r="A22" s="5" t="s">
        <v>14</v>
      </c>
      <c r="B22" s="5" t="s">
        <v>46</v>
      </c>
      <c r="C22" s="8">
        <v>1028257121</v>
      </c>
      <c r="D22" s="8">
        <v>-444301947.67000002</v>
      </c>
      <c r="E22" s="16">
        <v>583955173.33000004</v>
      </c>
      <c r="F22" s="8">
        <v>583934926.59000003</v>
      </c>
      <c r="G22" s="8">
        <v>503044688.38</v>
      </c>
      <c r="H22" s="8">
        <v>20246.740000000002</v>
      </c>
      <c r="I22" s="12">
        <v>1</v>
      </c>
    </row>
    <row r="23" spans="1:9" x14ac:dyDescent="0.2">
      <c r="A23" s="5" t="s">
        <v>14</v>
      </c>
      <c r="B23" s="5" t="s">
        <v>47</v>
      </c>
      <c r="C23" s="8">
        <v>197412235</v>
      </c>
      <c r="D23" s="8">
        <v>1701260370</v>
      </c>
      <c r="E23" s="16">
        <v>1898672605</v>
      </c>
      <c r="F23" s="8">
        <v>1699820881.74</v>
      </c>
      <c r="G23" s="8">
        <v>1662346856.27</v>
      </c>
      <c r="H23" s="8">
        <v>198851723.25999999</v>
      </c>
      <c r="I23" s="12">
        <v>1</v>
      </c>
    </row>
    <row r="24" spans="1:9" x14ac:dyDescent="0.2">
      <c r="A24" s="5" t="s">
        <v>14</v>
      </c>
      <c r="B24" s="5" t="s">
        <v>48</v>
      </c>
      <c r="C24" s="12"/>
      <c r="D24" s="8">
        <v>3623725.19</v>
      </c>
      <c r="E24" s="16">
        <v>3623725.19</v>
      </c>
      <c r="F24" s="8">
        <v>3524351.93</v>
      </c>
      <c r="G24" s="8">
        <v>3524351.93</v>
      </c>
      <c r="H24" s="8">
        <v>99373.26</v>
      </c>
      <c r="I24" s="12">
        <v>1</v>
      </c>
    </row>
    <row r="25" spans="1:9" x14ac:dyDescent="0.2">
      <c r="A25" s="5" t="s">
        <v>14</v>
      </c>
      <c r="B25" s="5" t="s">
        <v>49</v>
      </c>
      <c r="C25" s="8">
        <v>210517923</v>
      </c>
      <c r="D25" s="8">
        <v>-34109566.579999998</v>
      </c>
      <c r="E25" s="16">
        <v>176408356.41999999</v>
      </c>
      <c r="F25" s="8">
        <v>174037699.47</v>
      </c>
      <c r="G25" s="8">
        <v>145907848.03999999</v>
      </c>
      <c r="H25" s="8">
        <v>2370656.9500000002</v>
      </c>
      <c r="I25" s="12">
        <v>1</v>
      </c>
    </row>
    <row r="26" spans="1:9" x14ac:dyDescent="0.2">
      <c r="A26" s="5" t="s">
        <v>14</v>
      </c>
      <c r="B26" s="5" t="s">
        <v>50</v>
      </c>
      <c r="C26" s="12"/>
      <c r="D26" s="13">
        <v>0</v>
      </c>
      <c r="E26" s="14">
        <v>0</v>
      </c>
      <c r="F26" s="13">
        <v>0</v>
      </c>
      <c r="G26" s="13">
        <v>0</v>
      </c>
      <c r="H26" s="13">
        <v>0</v>
      </c>
      <c r="I26" s="12">
        <v>1</v>
      </c>
    </row>
    <row r="27" spans="1:9" x14ac:dyDescent="0.2">
      <c r="A27" s="5" t="s">
        <v>14</v>
      </c>
      <c r="B27" s="5" t="s">
        <v>51</v>
      </c>
      <c r="C27" s="8">
        <v>225091144</v>
      </c>
      <c r="D27" s="8">
        <v>741937843.40999997</v>
      </c>
      <c r="E27" s="16">
        <v>967028987.40999997</v>
      </c>
      <c r="F27" s="8">
        <v>741885850.13</v>
      </c>
      <c r="G27" s="8">
        <v>730670178.80999994</v>
      </c>
      <c r="H27" s="8">
        <v>225143137.28</v>
      </c>
      <c r="I27" s="12">
        <v>1</v>
      </c>
    </row>
    <row r="28" spans="1:9" x14ac:dyDescent="0.2">
      <c r="A28" s="5" t="s">
        <v>52</v>
      </c>
      <c r="B28" s="6" t="s">
        <v>22</v>
      </c>
      <c r="C28" s="9">
        <v>16461013536</v>
      </c>
      <c r="D28" s="9">
        <v>-1180375752.4400001</v>
      </c>
      <c r="E28" s="15">
        <v>15280637783.559999</v>
      </c>
      <c r="F28" s="9">
        <v>15089116641.360001</v>
      </c>
      <c r="G28" s="9">
        <v>15071836433.67</v>
      </c>
      <c r="H28" s="9">
        <v>191521142.19999999</v>
      </c>
      <c r="I28" s="11">
        <v>1</v>
      </c>
    </row>
    <row r="29" spans="1:9" x14ac:dyDescent="0.2">
      <c r="A29" s="5" t="s">
        <v>14</v>
      </c>
      <c r="B29" s="5" t="s">
        <v>53</v>
      </c>
      <c r="C29" s="8">
        <v>2694798965</v>
      </c>
      <c r="D29" s="8">
        <v>-604560557.91999996</v>
      </c>
      <c r="E29" s="16">
        <v>2090238407.0799999</v>
      </c>
      <c r="F29" s="8">
        <v>1900233570.3</v>
      </c>
      <c r="G29" s="8">
        <v>1882954395.6099999</v>
      </c>
      <c r="H29" s="8">
        <v>190004836.78</v>
      </c>
      <c r="I29" s="12">
        <v>1</v>
      </c>
    </row>
    <row r="30" spans="1:9" x14ac:dyDescent="0.2">
      <c r="A30" s="5" t="s">
        <v>14</v>
      </c>
      <c r="B30" s="5" t="s">
        <v>54</v>
      </c>
      <c r="C30" s="8">
        <v>13766214571</v>
      </c>
      <c r="D30" s="8">
        <v>-575815194.51999998</v>
      </c>
      <c r="E30" s="16">
        <v>13190399376.48</v>
      </c>
      <c r="F30" s="8">
        <v>13188883071.059999</v>
      </c>
      <c r="G30" s="8">
        <v>13188882038.059999</v>
      </c>
      <c r="H30" s="8">
        <v>1516305.42</v>
      </c>
      <c r="I30" s="12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L E / T k / K r C n O i 2 k 2 L f 7 R v 3 W Z P l s v p z T I r E y 3 n x X 0 o 5 h l s / R a P q b v H 9 / 1 X 3 / 8 7 N W X L 9 6 c v n j 6 + 2 u f v / / Z i 2 d f H j 2 4 v 7 M z J i K N 9 3 Z 3 P n 1 8 N 9 7 o 8 Z v f / + n x m + O X r 7 7 8 y b O n p 6 8 I 2 9 e v f v / X v 3 f n w x f H X 5 w e P X 3 5 + 9 M I + F c a 0 0 9 8 d f r 6 D Q 3 j 7 A v 6 6 9 X v / f v / 3 s 9 f / / 7 8 x 9 m X T 7 7 z 4 o u j n W d f v T j 5 / Y 9 f n R 7 / / r / / T x 2 f v D l 7 8 f r N 4 7 v 6 J T d 6 8 3 u / S e 8 e P X 7 9 1 R f H T 5 6 f H v 3 e j + + a X x + f v f 7 9 X 7 9 5 9 d X J m 6 9 e n a L N 8 e 9 9 9 h o / X 3 7 5 + u z N 0 c 7 O z g M i O f / + + O T b x z / 5 / P c / F V j y h w L m P / D L i y + f n v 7 + 0 j N / / t U X X / H n L 5 + f / u S p t q C u u Q c 0 e / n q 9 Y s 3 R 3 u C r f z x m N B 5 8 / s / / 8 n n 1 D n h a f 5 4 / O 1 X v 8 / v j 8 H 9 J K P 5 7 b N T 6 U J J j F + J k K d v v g T O / N D M y Q e P X / / + b 3 6 f l 0 e / F 0 H j X + h v 6 m 2 A b P L d Y 1 D 4 1 d E x / s Y v 9 P f p 8 z d f n T 3 d Z T r q H 3 u M i Q D 9 9 u O 7 + h s + I R j 6 n Y L R 3 / C J B 8 j + J Z B 8 K j 0 9 P X v q D U U / e H z y J b H V i 1 d H 8 q n 5 C x + / O a Y B / P 6 / 1 + / z D O 9 / f v b 6 z U t I i / y C v 4 / f v H l 1 J j Q T M v 7 + r 0 + f n 5 6 A r b 3 P A P H M f A a S 8 4 w y A 1 i y P 3 t + / D k k z P 1 h Z s F 8 4 / + p 0 2 K + 8 v 5 6 T P + + + f 2 V 0 U h q 3 F / y z e v O d + Z v 8 y 0 R G z j p X 0 R e H s f z 0 + N n h P T r l 2 A r 7 y / 7 z c m 3 e Q 5 f f n k C y P z z s c w C U f X e i 4 O n B / d / 8 s X 9 3 2 f / p + 7 / P g / v v f 7 q 0 3 v P v / u T j + 9 q C / T 2 + d 5 R i m c n T X d 3 G T f 6 5 P G b b 3 / n j a L z + T 5 + e c O z y a z + x f H v L X + h R / f H 4 y / O X n i f 2 z 9 A + N d m A m i U p 6 + V 9 q + B I x M e v z 1 + T X T m n n 7 v N 6 + / / e z 5 0 e / z + K 7 5 F Z 9 9 8 d R + x r / i s + e f 0 y + / N 3 / G v 5 I S I q k 6 O X 3 9 + v f / g m a a K W P Y w n 7 y x e k X T 0 5 f d d s R F q + I 6 o z b 0 1 N i v + e / P 7 0 T M B W a E G M J K 7 o / S D n 7 a m y z T v v m N N n D n 3 1 N t v N z r M l + p L 9 + n u u v L / f e / M T e l / d / 6 s G z z 3 e f f / V T Z 7 / P z s l 3 H r 7 6 f Q b 1 1 9 7 / 2 / X X 7 / 3 / d f 1 F z s X J 8 + P X 9 P c 3 p 8 k + / d n X Z P 8 v 8 M k s 2 X 6 k 0 3 5 e 6 7 S Y T / b s + Z N B n b b z / 3 a d 9 v 9 5 n 0 y F k 6 L W z 7 8 5 p X b w s 6 / U 9 v / f o d S E b j / S a j / S a k a r / e R 3 f u o n X u z s f P H 8 e V e r 7 a l W S w / + / 6 X V Q L P O J / 8 v 1 H K n 3 z l 9 d X r y z e m 4 v Z 8 X O s 5 Q 7 U c a 7 k c a r q P h 7 n 3 x e w 9 q u P v / b 9 J w v 3 d E w / 3 e / z / U c M / O X h w / P 3 v 6 Q S o O q p 9 / O k W 3 + / N C 0 V n i / U j T / Z x o u t 3 / t 2 q 6 L 3 7 q p 3 6 v L x / 2 N d 1 P i K b b S / 9 f l X f 7 u d N 1 R z 9 B + P c / / W H q P / q d I H 7 T + u / / 4 4 7 e b f W f I d 6 P 9 N / P i f 7 b + 3 + x / v u J n 3 o z q P / u / U j 7 / b 9 D + 7 1 8 d f b m 1 f G H a T / 8 t H p v / 2 f f 7 9 v 9 u f f 7 L N l + p P d + T v S e 0 W 3 / r 9 N 7 F O F + f r w 7 G O E + + J H e + + F H u C 8 p 2 / 7 y 1 e n r b 0 7 J 3 f / Z V 3 L / L w h u H d 1 + p O V + p O U 6 W u 7 1 7 3 1 / U M s 9 / J G W + 7 n R c q + / y a W K e z 9 v l N z r H 6 1 V / E j H R X T c w 9 / n 2 4 M 6 7 t M f 6 b g f j o 6 L 5 h Y O d u 9 v U n S s Z T z 9 h o E H f 0 v W 7 v f + 4 a x a H H 0 F M e b f n O 5 j b G 9 S e M D Q + 2 u D 8 m N w R j C s G r L C c Z M W 0 9 8 C 7 a W / / W x r L Y w x + P t n R Y e B v z u f e D p t Z 1 C n 7 Q z r N G t n f h g 6 z f / L 6 T H 8 3 J i D Y z k J N V h q N N j u / 6 v W I P R X 6 C v 9 F W o K v 4 Z q i Y f + / w r F 5 H s R r 7 9 6 Q n 9 + c 7 7 X z 4 o e w m / / r / K 9 D N V + 5 H r 9 y P X q K K 7 f + 8 n T Q d d r / / 9 F a u v / L 6 7 X X f 6 X O g F 2 r / h z 6 u X U U 3 c 3 + 2 G s k K j h l 3 t v f m L v y / s / 9 e D Z d 3 7 y J x 7 S t / f O n r y 5 R y G W N J B 2 R I y j 4 1 V d T b J Z l W 6 V 1 T Q r 7 2 g L f B V T h d 8 + e / r 0 9 I U S g + f o 6 B m v n 8 j v j 1 + S W h H H 6 u m r s + f P X 7 8 h t j 8 6 p a G 5 v x 5 / + / j 1 0 9 N n x 1 8 9 f / P 0 y 5 O v h E 9 e v j j + g q n 5 5 P j 1 6 V M Q 8 M 3 z L z / / M v j E a l f 7 y c m X X 7 w 8 e x q + p m r 6 b o e E 3 x x F n / 7 e X x z s v P y p 3 2 v v + Z v 7 z / f 6 F H 2 5 a q v U k v X l y y h F 3 d K 0 U J S 9 T P n N U f Z 1 n 7 K b p l Z b + J R / v o n y 3 G f 4 y f 8 n Z s I 2 / O 7 Z 3 h e / 9 5 P n D 0 9 2 v v r J 3 + f z C G 8 v V m W R T Y t q m T f p d f o q n 6 2 n 8 l d 0 T l y y 5 W t x + T d O 6 / 8 3 0 N o x 2 4 v v f v H l k / v f P v t 9 X n 5 6 / 6 f 6 t P 6 i m h X n x Z R Y P k p b t y T 5 z d P 2 / y s a J M K 3 P 3 n w / P f q 0 / J p f p k v L 4 Z I 6 R Y + v n l S / v 9 I J f z k 6 e + 9 H 1 H O 2 S B d P / 0 R X W 9 F 1 + c H X / b p + n o 9 y X 8 6 r 6 c F 6 d c o d R / 8 L F L 3 / y s K w H M h 9 h 8 8 + e L V 8 y / v f f F 7 v 3 7 S p + Z J t W z a b N n m U V I e / H + f l H f 5 3 x P x j p 8 d c x L l + M 0 r i f L 5 l 1 6 E 7 8 i p E d 0 R r R u c v X l 1 T M G r + U S + 0 t j c 0 m t n g 6 / l w u / d I B b / 2 Q j R J J Q S c p h h v t d 4 T 5 4 f v 6 a 1 k p 8 3 4 0 V g / + S b m t 8 w 1 / L / y v E i F / H i 9 Z t v Z r x 7 / + 8 f 7 7 O z F 8 f P z 5 7 + v B k v 5 d p e v j p 9 / f N p v J x b / H k y X L u M / f N k v G q O P v 9 5 N e C f T w y N 7 y i D + f N m v G D m n 1 c K + v Q 7 p 6 9 + H i k s m t / f h + b 3 / 5 / j p b U 8 q 5 / 6 k v z / Z 0 9 r 4 8 j / / + y D b J 7 y / z 8 r b x 2 5 e B + x O f / / r x r f P P S f D y p u e O j / P 7 b e m 8 f + / 4 P M 0 F 3 + 9 + T 0 u V C B f 5 F 2 u 3 7 q t L v o a Z p o 2 z 0 e Z v Q x b f e O H r / 4 6 o v f / / X J 8 X P O c e I P 4 h v O Q Z 5 + 8 Z L y o b K W / / L 5 6 U + e P s d v J 1 9 9 8 R X / 8 v z 4 8 8 9 f H Q G U / P b 4 B a m a V 3 Z 8 M v J 7 3 x S V f q + z p 3 g B P 4 R O Q 8 Q Z z N J / c 8 S B P N j f v x E y P f x / B Z l 4 k e j / z W Q 6 + K G T y V u l + O J g 5 + V P / V 5 7 z 9 / c f 7 7 3 T Z L p m x K 1 / R 8 6 c Q b X c D + M O O j c / a F 0 + t l g p w c / d I o N L n p 9 G M V + N t h p 9 x s z c O 9 P n W c v v v v F l 0 / u f / v s 9 3 n 5 6 f 2 f + n 8 j d T 7 9 o R M n I m x f / e T v 8 / k 3 S Z x v X s L u / + y S 6 S 7 / + / Q V L e A y l q 9 e v j k 7 f S 3 k I w / w 5 e k r + R s v 6 w O 2 B p C f P H 7 + F Q / + b r f x h p f 3 d j / k 5 b 0 P e f n e B 7 x 8 7 0 P G v P 9 B L 3 8 I w f Z 9 g j G n y W / v B 8 Q n 3 N c E s r v j 0 w B x w t e B 8 Q G k 2 N 0 J S L H 7 9 R D 4 A B b a 3 d n 3 E d j / e g j c / x A E P v 2 Q l x + E T G B 1 6 e + z / 1 P 3 f / I 7 P / U T X / z U 7 / O T p 1 + T r A c f g t j D A L G v h c B u K C Z f D 8 a H 8 M b u N 8 A b e x + g Z X Y / R C 3 v f b h s 7 + 9 8 O I z 7 3 w C M h 9 8 M D J + Y R + l J m T X F e T H N p s U / + r c u 0 2 f r 5 b S o l l m Z b j 0 r 6 E c x y 2 b p t X x M 3 9 / 5 e l 1 2 F H 1 E P H / q Y P f + 1 4 I d M N b X J E n A X 1 8 H x i 7 + v 2 m M X 7 x 5 + e T k 3 n d e f g 3 h A e y b 6 f f 1 1 B t g B / b z p 3 7 y 1 f P f / 4 u X O 1 8 T V q A o f u r Z F 7 + / A f f 7 / 8 T O 1 4 X p G 5 W j 4 6 c / + c V z a v d T X w + W b 2 M A 6 + w n z 0 5 / n 1 f H X w 9 Y a H P u 3 9 3 Z u 7 v H 7 P h 1 g P l G 5 m j n 0 7 s 7 B w R s 9 2 G 6 e / B o 9 + G j e / e + H t T A + v z s i / p u x / 3 2 q J L u 3 n t 0 f + f R 7 t c j z 2 4 g X B 8 4 c R 1 7 u n e X s B R a f / p o 9 8 G j v a 9 H 6 8 D C 0 q e 7 Y x r 2 7 n h M 3 f F v w 0 D v 2 r D m J 4 8 1 K 8 6 / / O S L Y 6 x a v 3 h z 9 v S Y F j P 5 T z S h + E k 8 R P 7 t 8 U + + P H 7 1 m s K k l / S R / v r 4 9 d n n L 4 7 O H t / l n 4 + / f P n m 6 P Q n H t / F z 8 f P v / z u 0 e e n X 1 A y G b / h z 9 / / 9 P d + 4 z 7 i v y h j / v m 3 Y W j x E 5 9 w Q P j l d 9 / 4 L f G H f v j 7 P 6 e k O g I J 7 0 9 + 9 4 2 8 q r / y 5 z v I w r s / H 3 / 7 1 e 9 j W v F v t p H 7 6 / F P a o u f N J + w m D k Q p 8 9 f / v 7 H P 3 l 8 x l H i F 6 8 / / / 1 f c F B p 1 x W + 6 C y S Y 5 w n X 7 y 0 r k S M 8 D 9 5 + v v / 5 N n v / + W T 3 / / 0 O 6 e v T s 5 O z r 6 k d e V v d B r A F M E k 6 A c 3 T Y H 7 z d D q / 5 V k / y k m 3 M s 3 7 0 n 2 4 1 e / P 4 m G r G 3 d R O y z j c R + 8 s Y j 9 s 7 u 9 u m L 0 w 7 B v Q 8 d 0 Y 9 2 9 7 a f n p 0 I v R z 9 g 4 + l t Q q B B + W W M h H A e m M 6 9 l / 6 I c / V z s u v f v 8 n T z 8 n V f N e s 7 V z 9 v s / O 3 t 9 Q v P 1 j c 4 V 9 C X 7 C + F k q U 7 t T h e 3 h l L v z J f T v N 0 Z 6 w j Q 3 u 0 k a O / n Y F o s d T d O y l 3 + 9 9 v H L 5 4 + Z 9 M D H O S P x 6 / f H L + h H 2 8 o 2 f f 7 / 8 R X p 6 9 + H y D o / f X 4 7 M X L r 9 5 8 8 e X T U 2 T L 3 R + S n n t + 9 p q x P / n q 1 e / 1 U / j l 9 a u n g E d k 3 d v e 2 d 9 G y k s / e k x o n v 0 k t / n q J a T 3 9 e / / B f 1 z / P m p h f L 6 q y 8 4 E / j 7 v / r y u 6 + R i w w / c N + f f P n 8 q y 9 e v A Y X 9 T 5 7 / B W R 9 / c / P n l z R g o a 7 w G y / 5 k 2 x M c v f v + T b x P H / f 5 f v r B d d j / y 2 9 C b r 3 l t o v M R t X n 9 5 t V X J / Y l b h N + 5 L f h l 3 a D N g L n 9 b d p 9 p 5 + S S l W s u q g z 5 t j p k v n 4 2 M l V / g x U V l a A + b u 7 2 8 4 Z D i Y C h v K e 3 v 6 p w f o 9 d n T 3 / / s x d P T 3 5 v J 3 f 3 M t K L E M j 5 8 d v Z 7 Y / T 9 D w 1 4 9 6 Z p 5 n 9 m W k W g B R 8 + x m A x C y 8 + l w T 2 6 X f t X J + 9 I E d K 1 t P P X r / 4 8 g 0 l k N / 8 P i y E x 0 S k 3 4 f m 4 9 U Z L / V 7 f 6 I P Z t K 7 r 0 6 J 7 1 + T J i A O / e o 5 / f z i + P f + / R k L + Y X / / n 3 M 3 7 8 P v y E N y W V 7 9 g z 9 v P o J Z n O R n 0 i Q o 4 L F P 8 i F O P 2 u b c 1 / / f 5 v 1 J i f v X h G k / s k C L r s Z 4 8 / P 3 3 x 1 Y s z d j A H Q 0 n b 5 j H l y Z + T n H 1 x 9 i Z 9 1 x S P l k X 5 2 U d t v c 4 / Q k c s Q G d f s m 6 y v z 9 + D d 1 x d v z k + e n J l y / e H J + 9 O C U d Y n / 9 / U W B R K C 9 + b 3 J K f r O 6 c k b v P / 7 s 1 P 7 O t L s b h T + 3 V e v X / 3 + r 3 9 v Z m Y i 6 E + e P e V P 3 3 Q + e P P 7 n 5 G O g s M t z f E X c U G 2 y I 9 A v d P n p 5 C J 3 5 + C J v 7 s c e C T U 1 v j X / 8 + + h J / R v b p 1 L x w t p z l 7 0 A P + e X x T 2 b l u g d b P q Q 2 I c R Y B 6 9 O i b 9 f / f 7 H r 1 + f f v H k + e + z u Z s n p + + O Z 7 N i O U p / M q 8 b C s E + e 0 D p o f H u e G e 8 M 0 p P 1 m W 7 r v P P l v m 6 r b N y l L 5 c T 8 p i + n v l 1 2 + q t / n y s 4 d 7 n 2 a f 7 u 0 c T C f n 9 w 8 m 2 e T r 4 H n y n D D d j O S 0 W o y b b D W e F O O 8 H W c U H 1 7 / I K / H G R A f 0 w j O 2 n z x J n / X n p b 5 I l + 2 7 4 U F S 7 e Z 7 c 1 o P H 3 5 + + + + F + z T 3 5 t k 4 R Z z T U M 4 / a m H D 3 / v + 8 9 2 T 7 8 8 P f j u 6 9 / 7 q 6 / 2 f + / n Z / e / + u L T 9 + r w 9 b d P T 9 9 s 7 u v 0 o s 6 b q k n f a Q g + d r H 3 e 3 X 1 9 B Q O 0 + / / + t v H L 2 8 e 3 e v 9 7 3 5 5 9 t 0 v v 3 h y 8 n u 9 + f L h y e / z / A t S L d + 5 / 3 v / 5 H t 1 + Q o q e H N f v 9 v v 9 b v t P s I / 7 w X 4 6 d n r l 8 + P f 5 / f H 4 r 5 7 O T 3 f 3 b 2 / M 3 p q 8 0 8 y W r l P U A / + / L V F 8 d v v l m Y U B G / v + q I G y T o F 5 b t 4 e / x b l G m l y r l H 5 G E f 5 T m y 2 l F M n T x 2 U f r 9 n x 7 9 9 O P f o 9 f e N E e / s Y J m r / O 6 4 I S M T / I P c l K C c S y e U Q a 9 r O P 5 m 2 7 e n T 3 7 t X V 1 f j q 3 r i q L y h x s b N 7 9 / f + 4 v n r 6 T x f Z N v F s m m z 5 Z R U s H l r d v N b H w k C a Q o U 3 l y v c v z 9 k x m h M i l z f H b X f G g a n T 3 l J s e v W P 3 / / n 7 Q x u 3 l e 9 O a y W F A k B 7 j J s G H M v q 7 s e H j 6 / d i r O O v 3 l C k v l k i 3 3 f W T 4 5 f w m i + N 8 y 7 v m E y t k + M 2 W b L 9 u n P o m V 7 P / X 2 I 8 v 2 P l j 8 v 8 S y 3 f + 9 T r 5 8 9 p N f P X 3 6 7 d 0 v P v + 9 T p 9 9 / v v 8 3 l 9 + + e z 0 J 1 6 8 V 4 f / b 7 V s z + 7 t f / v b X z 7 d P T j + 6 s H v / X t / c f r 0 2 6 f f 3 X + y + + z 3 f q 8 u b 2 P Z T m D Z T n 5 k 2 f 5 / Z d l O K g b V b r B s k t O 4 y Z R h K D + y Z T f a s g c / i 7 b s w X u R 8 0 e 2 7 H 2 w + H + J L f u 9 v v P 6 p 9 6 8 / P z 3 e v l T x y d n 3 / 7 2 8 e d f 3 P v y 0 + f H P / n s v T r 8 f 6 s t + + L 3 O n m 6 d / L p V 8 / 2 v 3 z z E 9 8 5 + b 1 3 n n z 5 5 P j z 3 e P X 7 9 X l b W z Z d 2 D L v v M j W / b / K 1 t 2 u y i N s 3 C / f 3 x F 8 0 f x 2 j d h 4 + 7 9 L N q 4 e + 9 F z h / Z u P f B 4 v 8 1 N m 5 / / + H v s / v s Z O / k x Y s X X 3 7 1 + z x 9 / v K n X u z + P i / f q 8 P / t 9 q 4 k 6 9 + 7 6 8 + f / P 0 O z s / d f b 5 v e O z g y c n 3 9 7 d e f 7 t 7 5 y 8 V 5 e 3 s X H H s H H H P 7 J x P w 9 t n G Q i d 8 5 + f 1 0 y / 5 F d + 7 p 2 7 f N X t A q 7 a / r 4 h g y a A f o e B P z 5 a c k + r 4 v Z e 3 X / s 2 n C 3 h y / + v x U F m c H u t j 9 0 C 7 e w 0 p + 8 e b g / v 3 X b 5 4 9 e f P t 7 9 w / P v n y z d 6 D 5 5 + T J T p 9 r w 5 v Y S X P 1 y T w + f u N 4 7 0 s 4 u 6 r z w 9 + 6 o v v v H n 4 / C e / + s n n n 3 6 x 9 2 r v 8 8 + f v n 7 y U + / V 5 a 0 t 4 t n v d m / n v S D z K C K T 0 p 1 t G s q b r 3 5 y / 8 W D L / Z 2 v n 3 / w Z N v f / H p T 3 7 n 9 / p 9 n j 7 8 7 q d n X 6 P D k y + / + O L 4 x d P N f b 6 u 6 h Z 6 + b i Z 5 k u Y r 0 c 7 z 7 5 6 c f L 7 H 7 8 6 P f 7 9 f / + f o p D m + P n Z 0 6 / R + 5 v f p z t z s a 5 t t + O L 4 v x r 9 N I n 6 l 6 f q D / 1 k w 8 / P f j J + z 9 1 9 n v t v T z 5 8 s F X X 5 y 9 / u 4 X x 8 / 2 v v 0 1 O o w S t d u n I e r T / G e f q r G + X b 9 v v j G 6 3 u v T 9 S d O X 9 z f O f n u 6 x f f / v a T L 3 / v J 2 9 + 8 u X u t 7 9 4 8 e b V + 4 n 6 B r p 2 + 7 y J W e l 3 t u f v 3 X u f r L G u v 3 l m 3 e 8 T 9 e m T n / y J Z 6 9 / 6 o v 7 3 z 7 7 i c 9 / 8 o v f 5 + G D l w c 7 O 6 + / 8 3 5 x 6 w a i d v u 8 k V m / Q a r G + v 7 Z Y N b 7 M S X w Z P / b 9 7 7 6 9 P 7 T 5 8 9 f f L r 7 4 u T 1 8 / s / + X r v z e / z N T q M 0 r X b J 8 b G v 3 n c u v P l 3 p u f 2 P v y / k 8 9 e P a d n / y J h 2 d f P r l 3 9 u T N v R P 6 5 t 6 L g 6 c H 9 3 / y x f 3 f Z / + n 7 v / k d 3 7 q J 7 7 4 q Z 8 6 2 L 3 / N b D r k z 2 G 2 j f P z J / G i P 6 d 3 + f l y / t P f 5 + v f v L l w X d f P v y K V l F / r 6 f H v 8 9 3 v k a H U a J 3 + 7 R E 9 7 n 5 5 4 j q M d x + N p j 9 Q Z / u v 8 + n p 8 / v 7 z 3 4 v X 7 q 5 I u f e L H 3 8 s H x 0 + c / 9 X t 9 9 / d + + O x r d B i l e 7 f P K L N b 4 n 7 3 b O + L 3 / v J 8 4 c n O 1 / 9 5 O / z + c 8 y 2 W O o f f P M f t A n + u / 9 c v f h 5 / d / n + + 8 + v T 3 e v L t V y 9 e v H n 5 + t 5 X r 0 / 3 v z E N 0 + 0 z z u w / N 1 S P 4 f a z w e w P + 3 Q / e / X p F z / 1 e / 9 e D / d + 6 u z + g 9 c / 8 e T F i 8 8 / P 3 i + u 7 v / N T q M 0 r 3 b 5 w 2 a / c V 3 v / j y C Z n v 3 + f l p / d / 6 m e Z 7 D H U v n l m 3 4 0 E X U 8 e 7 t 1 7 8 f v c 2 3 t 4 9 u w n z n 5 q 9 9 n B V z / x 9 D u f f v 7 l p 1 + j x 3 i k 0 u 3 0 J t 3 + w 6 R 7 F L m f D X 7 f j Q S J T x + c v N z 5 i f u v 9 3 7 v s 4 e / 9 8 m z n X s v d / Y f / M T T 3 + f N 1 + g x T v p Y q H Y b 9 f 6 T B 8 9 / r 5 9 t y v 9 w w s j d S B z 5 1 c H T r x 7 8 3 r t P v 7 1 3 7 8 n D 7 x x 8 9 + D k p / b v P X + + 9 8 2 x f C y Y u 5 W G / 2 E Q / o c V a e 5 G Q s 2 z 3 3 v / i 2 8 / u / f l 8 c G D 3 U 9 / 6 v Q n f u L F T 3 7 1 + s n v / c 3 Z 1 l 6 n t 2 b 5 0 9 9 7 / 2 e b 8 j + c Y B Q G s 0 v 3 b + / + 5 O / 1 7 Q f f / f x k 9 8 n B T 7 x + c P b d 7 7 z 8 9 s H T n 9 h 5 v 8 W m T X S P h Y S 3 Y / k f A u F / W P E q 8 O 2 S / v f 6 z l c n z 4 5 / n 9 2 X b 5 7 / 3 v f v / d S n B / u / 9 + / 9 1 a u f + q n 3 y 2 p u I n 0 s L L w V y z 8 / + P J n m / I x 3 H 4 W W P 7 T P t 2 / f H H / 5 b 2 9 n / z 8 K 1 r 5 + r 1 / 6 s n J d 1 8 c v 3 r 9 6 R c v v / g a P c b p 3 u 3 0 9 i z / Q y B 8 D L m f F Z a P h K 3 f 3 f m J 4 5 9 6 8 f L T 3 / v B T z 7 9 i U / P f v L L 3 + f J T / 1 e v 9 e b + 9 8 c y 9 8 q b r U u 5 d P f e / / B k y 9 e P f / y 3 h e / 9 + s n P 9 u U / + E E r r u R y P X + d 7 7 7 6 U / 9 P i / I v u 5 9 9 4 u H J 5 + e P n n 4 U 3 v f f f L t b y y R 2 + v 0 B l / + h 0 v 4 b z p 2 f f b l q y + O b 1 g U + 7 3 f C + L r L 1 + 9 + f 3 P T r 5 8 c c O S 6 P t B / f b Z 6 a v j V y f f / n 1 + N k G / O f 2 9 3 9 C 3 p 8 / O f u / T z V 3 c d v n + x f F P n n 1 + f O P K / X t i f P z V m y + f n W 2 e t d t i C A b 4 6 v n x N w L r 6 a u z 5 8 9 / / 6 d f f v f F 7 / / l C 5 K u F z / 5 j Y D 9 9 t n n 3 3 5 O / 3 / z + 7 9 + 8 + q r k z d f v T r 9 / b 8 4 / e L J 6 a t v Z p J o w k 9 p K f / k 9 P f / v U 5 / n 2 8 G 5 M n z s 5 d f f P n 0 9 P f e P O 3 P v n r + / P X Z T 5 2 + 1 + w b 2 L / P z w L s 4 6 f f + e o 1 Z O D s x R t e V P l G q E F / v j k 9 u V E K b g v u 6 Z e / / 4 s v 3 / z + T 0 + f n 7 4 h s / E V O O H 3 F 0 X 2 j S q G 1 9 / + 8 r t s I 0 5 f v H n 9 + x + / / v 1 P f + + T 0 + f 2 k 2 9 k L K + / e k k K 5 / X r 3 / / F 6 X d / / + d n L 7 6 G 3 r m r v 5 6 d v q Y / X r 1 + 9 f u / / r 1 / f 7 S h v 9 7 w L / T 5 6 9 / / J 4 9 f n R 0 / e X 5 K Y v n m m D p 6 d f T Y / v r 7 f 5 v M 4 P P T 9 F 1 T P F o W 5 W c f t f U 6 / w i d v f m 9 f / 8 v n 3 y H J g / v 0 / + f f 3 X 6 O t L s b h T + G 4 M l o / b q 1 e 8 d / H 3 2 9 O j 4 + X M i 8 d N X x 5 / / / o Q A / f L l S x r e U x o s O u L p 4 l 9 o W J 2 X I 8 B I j I m S 3 6 Z Z O n v z + 3 9 x f P L q S w 8 W I 3 k L I P T n C a b D j O b r o / P F 6 f M 3 F s z r r w 9 H h e f 3 / + 6 X r 3 6 v J 1 9 + + X t 9 j U E Z y n z 3 C f Q y f f X i 6 6 N j 0 P j 9 X x 6 / f k 1 / P P 0 a + L z 5 9 u k X P m V v + 9 7 r N 7 / P 8 9 P f / 6 u X T 4 9 J 7 q E C / W H s v N c w 3 r w 6 f v G a 1 P 4 H g v l x m L i v / / J X X / / l F 1 / + / t 9 9 d e y L y 2 2 p a G e w M / T b v s 9 q k T 5 w Q v I B 3 P 3 d L 1 8 J M m c + I x 2 9 / n z 3 4 N O D Z z + 1 + / r l w 5 O T n Z M v X r w + e / J T n 7 7 + y f c C / p I s G N m x D 5 t i B c J v f B 1 q k Y K H R / z 6 7 M X n x L x P X / 7 + K o 1 f A x a t 0 J H 0 v j n 7 g s w 6 + U J f k t 7 8 A A V l I T 0 / f v X 5 6 a 3 1 y 9 1 Q q w M n s o h s x M j A H 8 E k P L 7 b / f S x U B E h 3 t F P P f v i 9 / / J V 8 9 / / y 9 e 7 u z + / j + x s 0 O R m / e t t k T o c / Q T 6 7 y + N t / y J 4 9 f v z G y f 0 T C 4 / 2 F Z p + f H v 0 / z Y l E b k 3 C A A A = < / A p p l i c a t i o n > 
</file>

<file path=customXml/itemProps1.xml><?xml version="1.0" encoding="utf-8"?>
<ds:datastoreItem xmlns:ds="http://schemas.openxmlformats.org/officeDocument/2006/customXml" ds:itemID="{6CFAFE89-382B-406E-910A-4FB38E6B093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 x Clasif. Funcional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Clasificación Funcional (Finalidad y Función)</dc:title>
  <dc:creator>javier.ynoquio</dc:creator>
  <cp:lastModifiedBy>Adrian</cp:lastModifiedBy>
  <cp:lastPrinted>2022-04-27T21:58:09Z</cp:lastPrinted>
  <dcterms:created xsi:type="dcterms:W3CDTF">2016-02-19T00:12:22Z</dcterms:created>
  <dcterms:modified xsi:type="dcterms:W3CDTF">2022-04-27T21:58:14Z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Clasif. Funcional</vt:lpwstr>
  </property>
  <property fmtid="{D5CDD505-2E9C-101B-9397-08002B2CF9AE}" pid="3" name="BExAnalyzer_OldName">
    <vt:lpwstr>4. Clasificación Funcional -Finalidad y Función.xlsx</vt:lpwstr>
  </property>
</Properties>
</file>