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\Desktop\Información Presupuestal de la Cuenta Pública 2021\Cuadros de la Cuenta Pública 2021\"/>
    </mc:Choice>
  </mc:AlternateContent>
  <bookViews>
    <workbookView xWindow="-120" yWindow="-345" windowWidth="20730" windowHeight="11160"/>
  </bookViews>
  <sheets>
    <sheet name="Egresos x Clasif. Funcional" sheetId="1" r:id="rId1"/>
    <sheet name="fuente1" sheetId="5" state="hidden" r:id="rId2"/>
    <sheet name="BExRepositorySheet" sheetId="4" state="veryHidden" r:id="rId3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" i="1" l="1"/>
  <c r="N1" i="1" s="1"/>
  <c r="K1" i="1"/>
  <c r="M1" i="1" s="1"/>
  <c r="J1" i="1"/>
  <c r="F1" i="1" l="1"/>
  <c r="H1" i="1" s="1"/>
  <c r="E1" i="1"/>
  <c r="G1" i="1" s="1"/>
  <c r="D1" i="1"/>
</calcChain>
</file>

<file path=xl/sharedStrings.xml><?xml version="1.0" encoding="utf-8"?>
<sst xmlns="http://schemas.openxmlformats.org/spreadsheetml/2006/main" count="139" uniqueCount="57">
  <si>
    <t>Estado Analítico del Ejercicio del Presupuesto de Egresos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</si>
  <si>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</si>
  <si>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</si>
  <si>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</si>
  <si>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</si>
  <si>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</si>
  <si>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</si>
  <si>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</si>
  <si>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3=(1+2)</t>
  </si>
  <si>
    <t>Total del Gasto</t>
  </si>
  <si>
    <t>Clasificación Funcional</t>
  </si>
  <si>
    <t>6=(3-4)</t>
  </si>
  <si>
    <t>Finalidad</t>
  </si>
  <si>
    <t>Función</t>
  </si>
  <si>
    <t/>
  </si>
  <si>
    <t>Resultado total</t>
  </si>
  <si>
    <t xml:space="preserve">
Aprobado (local)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</si>
  <si>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</si>
  <si>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</si>
  <si>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</si>
  <si>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</si>
  <si>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Subejercicio</t>
  </si>
  <si>
    <t>Resultado</t>
  </si>
  <si>
    <t>(Pesos)</t>
  </si>
  <si>
    <t>Concepto</t>
  </si>
  <si>
    <t>2/9</t>
  </si>
  <si>
    <t xml:space="preserve">
Constante</t>
  </si>
  <si>
    <t>001.2021..012.2021</t>
  </si>
  <si>
    <t>Gobierno</t>
  </si>
  <si>
    <t>Legislación</t>
  </si>
  <si>
    <t>Justicia</t>
  </si>
  <si>
    <t>Coordinación de la Política de Gobierno</t>
  </si>
  <si>
    <t>Asuntos Financieros y Hacendarios</t>
  </si>
  <si>
    <t>Seguridad Social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</si>
  <si>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</si>
  <si>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</si>
  <si>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</si>
  <si>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</si>
  <si>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</si>
  <si>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</si>
  <si>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</si>
  <si>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</si>
  <si>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</si>
  <si>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</si>
  <si>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</si>
  <si>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</si>
  <si>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</si>
  <si>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</si>
  <si>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</si>
  <si>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</si>
  <si>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</si>
  <si>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</si>
  <si>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</si>
  <si>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</si>
  <si>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</si>
  <si>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Del 1° enero al 31 de diciembre 2021</t>
  </si>
  <si>
    <t>Gobierno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</si>
</sst>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,##0.00;\-\ #,##0.00"/>
    <numFmt numFmtId="166" formatCode="#,##0.0000000;\-\ #,##0.0000000"/>
    <numFmt numFmtId="167" formatCode="#,##0.0000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4">
    <xf numFmtId="0" fontId="0" fillId="0" borderId="0"/>
    <xf numFmtId="0" fontId="5" fillId="0" borderId="0"/>
    <xf numFmtId="0" fontId="26" fillId="0" borderId="23" applyNumberFormat="0" applyFill="0" applyAlignment="0" applyProtection="0"/>
    <xf numFmtId="0" fontId="27" fillId="0" borderId="24" applyNumberFormat="0" applyFill="0" applyAlignment="0" applyProtection="0"/>
    <xf numFmtId="0" fontId="10" fillId="0" borderId="25" applyNumberFormat="0" applyFill="0" applyAlignment="0" applyProtection="0"/>
    <xf numFmtId="0" fontId="10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1" fillId="6" borderId="15" applyNumberFormat="0" applyAlignment="0" applyProtection="0"/>
    <xf numFmtId="0" fontId="14" fillId="4" borderId="19" applyNumberFormat="0" applyAlignment="0" applyProtection="0"/>
    <xf numFmtId="0" fontId="7" fillId="4" borderId="15" applyNumberFormat="0" applyAlignment="0" applyProtection="0"/>
    <xf numFmtId="0" fontId="9" fillId="0" borderId="17" applyNumberFormat="0" applyFill="0" applyAlignment="0" applyProtection="0"/>
    <xf numFmtId="0" fontId="8" fillId="5" borderId="16" applyNumberFormat="0" applyAlignment="0" applyProtection="0"/>
    <xf numFmtId="0" fontId="24" fillId="0" borderId="0" applyNumberFormat="0" applyFill="0" applyBorder="0" applyAlignment="0" applyProtection="0"/>
    <xf numFmtId="0" fontId="5" fillId="8" borderId="18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26" applyNumberFormat="0" applyFill="0" applyAlignment="0" applyProtection="0"/>
    <xf numFmtId="4" fontId="15" fillId="9" borderId="20" applyNumberFormat="0" applyProtection="0">
      <alignment vertical="center"/>
    </xf>
    <xf numFmtId="4" fontId="16" fillId="9" borderId="20" applyNumberFormat="0" applyProtection="0">
      <alignment vertical="center"/>
    </xf>
    <xf numFmtId="4" fontId="15" fillId="9" borderId="20" applyNumberFormat="0" applyProtection="0">
      <alignment horizontal="left" vertical="center" indent="1"/>
    </xf>
    <xf numFmtId="0" fontId="15" fillId="9" borderId="20" applyNumberFormat="0" applyProtection="0">
      <alignment horizontal="left" vertical="top" indent="1"/>
    </xf>
    <xf numFmtId="4" fontId="15" fillId="10" borderId="0" applyNumberFormat="0" applyProtection="0">
      <alignment horizontal="left" vertical="center" indent="1"/>
    </xf>
    <xf numFmtId="4" fontId="17" fillId="11" borderId="20" applyNumberFormat="0" applyProtection="0">
      <alignment horizontal="right" vertical="center"/>
    </xf>
    <xf numFmtId="4" fontId="17" fillId="12" borderId="20" applyNumberFormat="0" applyProtection="0">
      <alignment horizontal="right" vertical="center"/>
    </xf>
    <xf numFmtId="4" fontId="17" fillId="13" borderId="20" applyNumberFormat="0" applyProtection="0">
      <alignment horizontal="right" vertical="center"/>
    </xf>
    <xf numFmtId="4" fontId="17" fillId="14" borderId="20" applyNumberFormat="0" applyProtection="0">
      <alignment horizontal="right" vertical="center"/>
    </xf>
    <xf numFmtId="4" fontId="17" fillId="15" borderId="20" applyNumberFormat="0" applyProtection="0">
      <alignment horizontal="right" vertical="center"/>
    </xf>
    <xf numFmtId="4" fontId="17" fillId="16" borderId="20" applyNumberFormat="0" applyProtection="0">
      <alignment horizontal="right" vertical="center"/>
    </xf>
    <xf numFmtId="4" fontId="17" fillId="17" borderId="20" applyNumberFormat="0" applyProtection="0">
      <alignment horizontal="right" vertical="center"/>
    </xf>
    <xf numFmtId="4" fontId="17" fillId="18" borderId="20" applyNumberFormat="0" applyProtection="0">
      <alignment horizontal="right" vertical="center"/>
    </xf>
    <xf numFmtId="4" fontId="17" fillId="19" borderId="20" applyNumberFormat="0" applyProtection="0">
      <alignment horizontal="right" vertical="center"/>
    </xf>
    <xf numFmtId="4" fontId="15" fillId="20" borderId="21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8" fillId="22" borderId="0" applyNumberFormat="0" applyProtection="0">
      <alignment horizontal="left" vertical="center" indent="1"/>
    </xf>
    <xf numFmtId="4" fontId="17" fillId="10" borderId="20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5" fillId="22" borderId="20" applyNumberFormat="0" applyProtection="0">
      <alignment horizontal="left" vertical="center" indent="1"/>
    </xf>
    <xf numFmtId="0" fontId="5" fillId="22" borderId="20" applyNumberFormat="0" applyProtection="0">
      <alignment horizontal="left" vertical="top" indent="1"/>
    </xf>
    <xf numFmtId="0" fontId="5" fillId="10" borderId="20" applyNumberFormat="0" applyProtection="0">
      <alignment horizontal="left" vertical="center" indent="1"/>
    </xf>
    <xf numFmtId="0" fontId="5" fillId="10" borderId="20" applyNumberFormat="0" applyProtection="0">
      <alignment horizontal="left" vertical="top" indent="1"/>
    </xf>
    <xf numFmtId="0" fontId="5" fillId="23" borderId="20" applyNumberFormat="0" applyProtection="0">
      <alignment horizontal="left" vertical="center" indent="1"/>
    </xf>
    <xf numFmtId="0" fontId="5" fillId="23" borderId="20" applyNumberFormat="0" applyProtection="0">
      <alignment horizontal="left" vertical="top" indent="1"/>
    </xf>
    <xf numFmtId="0" fontId="5" fillId="21" borderId="20" applyNumberFormat="0" applyProtection="0">
      <alignment horizontal="left" vertical="center" indent="1"/>
    </xf>
    <xf numFmtId="0" fontId="5" fillId="21" borderId="20" applyNumberFormat="0" applyProtection="0">
      <alignment horizontal="left" vertical="top" indent="1"/>
    </xf>
    <xf numFmtId="0" fontId="5" fillId="24" borderId="22" applyNumberFormat="0">
      <protection locked="0"/>
    </xf>
    <xf numFmtId="4" fontId="17" fillId="25" borderId="20" applyNumberFormat="0" applyProtection="0">
      <alignment vertical="center"/>
    </xf>
    <xf numFmtId="4" fontId="20" fillId="25" borderId="20" applyNumberFormat="0" applyProtection="0">
      <alignment vertical="center"/>
    </xf>
    <xf numFmtId="4" fontId="17" fillId="25" borderId="20" applyNumberFormat="0" applyProtection="0">
      <alignment horizontal="left" vertical="center" indent="1"/>
    </xf>
    <xf numFmtId="0" fontId="17" fillId="25" borderId="20" applyNumberFormat="0" applyProtection="0">
      <alignment horizontal="left" vertical="top" indent="1"/>
    </xf>
    <xf numFmtId="4" fontId="17" fillId="21" borderId="20" applyNumberFormat="0" applyProtection="0">
      <alignment horizontal="right" vertical="center"/>
    </xf>
    <xf numFmtId="4" fontId="20" fillId="21" borderId="20" applyNumberFormat="0" applyProtection="0">
      <alignment horizontal="right" vertical="center"/>
    </xf>
    <xf numFmtId="4" fontId="17" fillId="10" borderId="20" applyNumberFormat="0" applyProtection="0">
      <alignment horizontal="left" vertical="center" indent="1"/>
    </xf>
    <xf numFmtId="0" fontId="17" fillId="10" borderId="20" applyNumberFormat="0" applyProtection="0">
      <alignment horizontal="left" vertical="top" indent="1"/>
    </xf>
    <xf numFmtId="4" fontId="21" fillId="26" borderId="0" applyNumberFormat="0" applyProtection="0">
      <alignment horizontal="left" vertical="center" indent="1"/>
    </xf>
    <xf numFmtId="4" fontId="22" fillId="21" borderId="20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" fontId="17" fillId="21" borderId="0" applyNumberFormat="0" applyProtection="0">
      <alignment horizontal="left" vertical="center" indent="1"/>
    </xf>
    <xf numFmtId="4" fontId="17" fillId="1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4" fontId="17" fillId="21" borderId="0" applyNumberFormat="0" applyProtection="0">
      <alignment horizontal="left" vertical="center" indent="1"/>
    </xf>
    <xf numFmtId="4" fontId="17" fillId="1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26" fillId="0" borderId="23" applyNumberFormat="0" applyFill="0" applyAlignment="0" applyProtection="0"/>
    <xf numFmtId="0" fontId="27" fillId="0" borderId="24" applyNumberFormat="0" applyFill="0" applyAlignment="0" applyProtection="0"/>
    <xf numFmtId="0" fontId="10" fillId="0" borderId="25" applyNumberFormat="0" applyFill="0" applyAlignment="0" applyProtection="0"/>
    <xf numFmtId="0" fontId="10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1" fillId="6" borderId="15" applyNumberFormat="0" applyAlignment="0" applyProtection="0"/>
    <xf numFmtId="0" fontId="14" fillId="4" borderId="19" applyNumberFormat="0" applyAlignment="0" applyProtection="0"/>
    <xf numFmtId="0" fontId="7" fillId="4" borderId="15" applyNumberFormat="0" applyAlignment="0" applyProtection="0"/>
    <xf numFmtId="0" fontId="9" fillId="0" borderId="17" applyNumberFormat="0" applyFill="0" applyAlignment="0" applyProtection="0"/>
    <xf numFmtId="0" fontId="8" fillId="5" borderId="16" applyNumberFormat="0" applyAlignment="0" applyProtection="0"/>
    <xf numFmtId="0" fontId="24" fillId="0" borderId="0" applyNumberFormat="0" applyFill="0" applyBorder="0" applyAlignment="0" applyProtection="0"/>
    <xf numFmtId="0" fontId="5" fillId="8" borderId="18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0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29" fillId="2" borderId="0" xfId="0" quotePrefix="1" applyFont="1" applyFill="1" applyAlignment="1"/>
    <xf numFmtId="14" fontId="29" fillId="2" borderId="0" xfId="0" quotePrefix="1" applyNumberFormat="1" applyFont="1" applyFill="1" applyAlignment="1"/>
    <xf numFmtId="0" fontId="29" fillId="2" borderId="0" xfId="0" applyFont="1" applyFill="1"/>
    <xf numFmtId="0" fontId="17" fillId="10" borderId="20" xfId="53" quotePrefix="1" applyNumberFormat="1">
      <alignment horizontal="left" vertical="center" indent="1"/>
    </xf>
    <xf numFmtId="0" fontId="15" fillId="9" borderId="20" xfId="20" quotePrefix="1" applyNumberFormat="1">
      <alignment horizontal="left" vertical="center" indent="1"/>
    </xf>
    <xf numFmtId="0" fontId="15" fillId="10" borderId="0" xfId="22" quotePrefix="1" applyNumberFormat="1" applyAlignment="1">
      <alignment horizontal="left" vertical="center" indent="1"/>
    </xf>
    <xf numFmtId="4" fontId="17" fillId="21" borderId="20" xfId="51" applyNumberFormat="1">
      <alignment horizontal="right" vertical="center"/>
    </xf>
    <xf numFmtId="4" fontId="15" fillId="9" borderId="20" xfId="18" applyNumberFormat="1">
      <alignment vertical="center"/>
    </xf>
    <xf numFmtId="0" fontId="5" fillId="22" borderId="20" xfId="39" quotePrefix="1" applyAlignment="1">
      <alignment horizontal="left" vertical="top" wrapText="1" indent="1"/>
    </xf>
    <xf numFmtId="3" fontId="15" fillId="9" borderId="20" xfId="18" applyNumberFormat="1">
      <alignment vertical="center"/>
    </xf>
    <xf numFmtId="3" fontId="17" fillId="21" borderId="20" xfId="51" applyNumberFormat="1">
      <alignment horizontal="right" vertical="center"/>
    </xf>
    <xf numFmtId="165" fontId="17" fillId="21" borderId="20" xfId="51" applyNumberFormat="1">
      <alignment horizontal="right" vertical="center"/>
    </xf>
    <xf numFmtId="166" fontId="17" fillId="21" borderId="20" xfId="51" applyNumberFormat="1">
      <alignment horizontal="right" vertical="center"/>
    </xf>
    <xf numFmtId="167" fontId="15" fillId="9" borderId="20" xfId="18" applyNumberFormat="1">
      <alignment vertical="center"/>
    </xf>
    <xf numFmtId="167" fontId="17" fillId="21" borderId="20" xfId="51" applyNumberFormat="1">
      <alignment horizontal="right" vertical="center"/>
    </xf>
    <xf numFmtId="0" fontId="32" fillId="27" borderId="11" xfId="1" applyFont="1" applyFill="1" applyBorder="1" applyAlignment="1">
      <alignment horizontal="center" vertical="center" wrapText="1"/>
    </xf>
    <xf numFmtId="0" fontId="32" fillId="27" borderId="0" xfId="1" applyFont="1" applyFill="1" applyBorder="1" applyAlignment="1">
      <alignment horizontal="center" vertical="center" wrapText="1"/>
    </xf>
    <xf numFmtId="0" fontId="32" fillId="27" borderId="13" xfId="1" applyFont="1" applyFill="1" applyBorder="1" applyAlignment="1">
      <alignment horizontal="center" vertical="center" wrapText="1"/>
    </xf>
    <xf numFmtId="0" fontId="32" fillId="27" borderId="9" xfId="1" applyFont="1" applyFill="1" applyBorder="1" applyAlignment="1">
      <alignment horizontal="center" vertical="center" wrapText="1"/>
    </xf>
    <xf numFmtId="0" fontId="32" fillId="27" borderId="10" xfId="1" applyFont="1" applyFill="1" applyBorder="1" applyAlignment="1">
      <alignment horizontal="center" vertical="center" wrapText="1"/>
    </xf>
    <xf numFmtId="0" fontId="33" fillId="28" borderId="3" xfId="1" applyFont="1" applyFill="1" applyBorder="1" applyAlignment="1">
      <alignment horizontal="left" vertical="center" wrapText="1"/>
    </xf>
    <xf numFmtId="0" fontId="34" fillId="28" borderId="0" xfId="96" applyFont="1" applyFill="1" applyAlignment="1">
      <alignment vertical="center" wrapText="1"/>
    </xf>
    <xf numFmtId="0" fontId="32" fillId="28" borderId="11" xfId="1" applyFont="1" applyFill="1" applyBorder="1" applyAlignment="1">
      <alignment horizontal="center" vertical="center" wrapText="1"/>
    </xf>
    <xf numFmtId="4" fontId="33" fillId="28" borderId="14" xfId="113" applyNumberFormat="1" applyFont="1" applyFill="1" applyBorder="1" applyAlignment="1">
      <alignment vertical="center" wrapText="1"/>
    </xf>
    <xf numFmtId="4" fontId="33" fillId="27" borderId="13" xfId="113" applyNumberFormat="1" applyFont="1" applyFill="1" applyBorder="1" applyAlignment="1">
      <alignment vertical="center" wrapText="1"/>
    </xf>
    <xf numFmtId="0" fontId="35" fillId="27" borderId="8" xfId="1" applyFont="1" applyFill="1" applyBorder="1" applyAlignment="1">
      <alignment vertical="center" wrapText="1"/>
    </xf>
    <xf numFmtId="0" fontId="32" fillId="27" borderId="1" xfId="1" applyFont="1" applyFill="1" applyBorder="1" applyAlignment="1">
      <alignment horizontal="center" vertical="center" wrapText="1"/>
    </xf>
    <xf numFmtId="0" fontId="32" fillId="27" borderId="2" xfId="1" applyFont="1" applyFill="1" applyBorder="1" applyAlignment="1">
      <alignment horizontal="center" vertical="center" wrapText="1"/>
    </xf>
    <xf numFmtId="0" fontId="32" fillId="27" borderId="3" xfId="1" applyFont="1" applyFill="1" applyBorder="1" applyAlignment="1">
      <alignment horizontal="center" vertical="center" wrapText="1"/>
    </xf>
    <xf numFmtId="0" fontId="32" fillId="27" borderId="4" xfId="1" applyFont="1" applyFill="1" applyBorder="1" applyAlignment="1">
      <alignment horizontal="center" vertical="center" wrapText="1"/>
    </xf>
    <xf numFmtId="0" fontId="32" fillId="27" borderId="5" xfId="1" applyFont="1" applyFill="1" applyBorder="1" applyAlignment="1">
      <alignment horizontal="center" vertical="center" wrapText="1"/>
    </xf>
    <xf numFmtId="0" fontId="32" fillId="27" borderId="7" xfId="1" applyFont="1" applyFill="1" applyBorder="1" applyAlignment="1">
      <alignment horizontal="center" vertical="center" wrapText="1"/>
    </xf>
    <xf numFmtId="0" fontId="32" fillId="27" borderId="8" xfId="1" applyFont="1" applyFill="1" applyBorder="1" applyAlignment="1">
      <alignment horizontal="center" vertical="center" wrapText="1"/>
    </xf>
    <xf numFmtId="0" fontId="32" fillId="27" borderId="9" xfId="1" applyFont="1" applyFill="1" applyBorder="1" applyAlignment="1">
      <alignment horizontal="center" vertical="center" wrapText="1"/>
    </xf>
    <xf numFmtId="0" fontId="32" fillId="27" borderId="10" xfId="1" applyFont="1" applyFill="1" applyBorder="1" applyAlignment="1">
      <alignment horizontal="center" vertical="center" wrapText="1"/>
    </xf>
    <xf numFmtId="0" fontId="32" fillId="27" borderId="11" xfId="1" applyFont="1" applyFill="1" applyBorder="1" applyAlignment="1">
      <alignment horizontal="center" vertical="center" wrapText="1"/>
    </xf>
    <xf numFmtId="0" fontId="32" fillId="27" borderId="12" xfId="1" applyFont="1" applyFill="1" applyBorder="1" applyAlignment="1">
      <alignment horizontal="center" vertical="center" wrapText="1"/>
    </xf>
    <xf numFmtId="0" fontId="36" fillId="2" borderId="0" xfId="1" applyFont="1" applyFill="1" applyBorder="1" applyAlignment="1">
      <alignment horizontal="center" vertical="center" wrapText="1"/>
    </xf>
    <xf numFmtId="0" fontId="31" fillId="2" borderId="0" xfId="1" applyFont="1" applyFill="1" applyBorder="1" applyAlignment="1">
      <alignment horizontal="center" vertical="center" wrapText="1"/>
    </xf>
    <xf numFmtId="0" fontId="32" fillId="2" borderId="0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3" fillId="28" borderId="3" xfId="1" applyFont="1" applyFill="1" applyBorder="1" applyAlignment="1">
      <alignment horizontal="left" vertical="center" wrapText="1"/>
    </xf>
    <xf numFmtId="0" fontId="33" fillId="28" borderId="0" xfId="1" applyFont="1" applyFill="1" applyBorder="1" applyAlignment="1">
      <alignment horizontal="left" vertical="center" wrapText="1"/>
    </xf>
    <xf numFmtId="0" fontId="32" fillId="28" borderId="1" xfId="1" applyFont="1" applyFill="1" applyBorder="1" applyAlignment="1">
      <alignment horizontal="center" vertical="center" wrapText="1"/>
    </xf>
    <xf numFmtId="0" fontId="32" fillId="28" borderId="2" xfId="1" applyFont="1" applyFill="1" applyBorder="1" applyAlignment="1">
      <alignment horizontal="center" vertical="center" wrapText="1"/>
    </xf>
  </cellXfs>
  <cellStyles count="114">
    <cellStyle name="Buena 2" xfId="77"/>
    <cellStyle name="Bueno" xfId="6" builtinId="26" customBuiltin="1"/>
    <cellStyle name="Cálculo" xfId="11" builtinId="22" customBuiltin="1"/>
    <cellStyle name="Cálculo 2" xfId="82"/>
    <cellStyle name="Celda de comprobación" xfId="13" builtinId="23" customBuiltin="1"/>
    <cellStyle name="Celda de comprobación 2" xfId="84"/>
    <cellStyle name="Celda vinculada" xfId="12" builtinId="24" customBuiltin="1"/>
    <cellStyle name="Celda vinculada 2" xfId="83"/>
    <cellStyle name="Encabezado 1" xfId="2" builtinId="16" customBuiltin="1"/>
    <cellStyle name="Encabezado 4" xfId="5" builtinId="19" customBuiltin="1"/>
    <cellStyle name="Encabezado 4 2" xfId="76"/>
    <cellStyle name="Entrada" xfId="9" builtinId="20" customBuiltin="1"/>
    <cellStyle name="Entrada 2" xfId="80"/>
    <cellStyle name="Incorrecto" xfId="7" builtinId="27" customBuiltin="1"/>
    <cellStyle name="Incorrecto 2" xfId="78"/>
    <cellStyle name="Millares" xfId="113" builtinId="3"/>
    <cellStyle name="Neutral" xfId="8" builtinId="28" customBuiltin="1"/>
    <cellStyle name="Neutral 2" xfId="79"/>
    <cellStyle name="Normal" xfId="0" builtinId="0" customBuiltin="1"/>
    <cellStyle name="Normal 2" xfId="61"/>
    <cellStyle name="Normal 2 2" xfId="68"/>
    <cellStyle name="Normal 2 2 2" xfId="93"/>
    <cellStyle name="Normal 2 2 2 2" xfId="109"/>
    <cellStyle name="Normal 2 2 3" xfId="101"/>
    <cellStyle name="Normal 2 3" xfId="90"/>
    <cellStyle name="Normal 2 3 2" xfId="106"/>
    <cellStyle name="Normal 2 4" xfId="98"/>
    <cellStyle name="Normal 3" xfId="58"/>
    <cellStyle name="Normal 3 2" xfId="62"/>
    <cellStyle name="Normal 3 2 2" xfId="69"/>
    <cellStyle name="Normal 3 2 2 2" xfId="94"/>
    <cellStyle name="Normal 3 2 2 2 2" xfId="110"/>
    <cellStyle name="Normal 3 2 2 3" xfId="102"/>
    <cellStyle name="Normal 3 2 3" xfId="91"/>
    <cellStyle name="Normal 3 2 3 2" xfId="107"/>
    <cellStyle name="Normal 3 2 4" xfId="99"/>
    <cellStyle name="Normal 3 3" xfId="65"/>
    <cellStyle name="Normal 3 3 2" xfId="92"/>
    <cellStyle name="Normal 3 3 2 2" xfId="108"/>
    <cellStyle name="Normal 3 3 3" xfId="100"/>
    <cellStyle name="Normal 3 4" xfId="89"/>
    <cellStyle name="Normal 3 4 2" xfId="105"/>
    <cellStyle name="Normal 3 5" xfId="97"/>
    <cellStyle name="Normal 4" xfId="64"/>
    <cellStyle name="Normal 4 2" xfId="70"/>
    <cellStyle name="Normal 4 2 2" xfId="95"/>
    <cellStyle name="Normal 4 2 2 2" xfId="111"/>
    <cellStyle name="Normal 4 2 3" xfId="103"/>
    <cellStyle name="Normal 5" xfId="72"/>
    <cellStyle name="Normal 6" xfId="71"/>
    <cellStyle name="Normal 6 2" xfId="104"/>
    <cellStyle name="Normal 7" xfId="63"/>
    <cellStyle name="Normal 8" xfId="1"/>
    <cellStyle name="Normal 9" xfId="96"/>
    <cellStyle name="Normal 9 2" xfId="112"/>
    <cellStyle name="Notas" xfId="15" builtinId="10" customBuiltin="1"/>
    <cellStyle name="Notas 2" xfId="86"/>
    <cellStyle name="Salida" xfId="10" builtinId="21" customBuiltin="1"/>
    <cellStyle name="Salida 2" xfId="8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85"/>
    <cellStyle name="Texto explicativo" xfId="16" builtinId="53" customBuiltin="1"/>
    <cellStyle name="Texto explicativo 2" xfId="87"/>
    <cellStyle name="Título 1 2" xfId="73"/>
    <cellStyle name="Título 2" xfId="3" builtinId="17" customBuiltin="1"/>
    <cellStyle name="Título 2 2" xfId="74"/>
    <cellStyle name="Título 3" xfId="4" builtinId="18" customBuiltin="1"/>
    <cellStyle name="Título 3 2" xfId="75"/>
    <cellStyle name="Total" xfId="17" builtinId="25" customBuiltin="1"/>
    <cellStyle name="Total 2" xfId="88"/>
  </cellStyles>
  <dxfs count="9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7" name="BExF34HHOD18AU7XXMEDHEW4B1FX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2" name="BExMKCD2C6UF4OTQJCX0BOBAG1AS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8850" y="0"/>
          <a:ext cx="116840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4" name="BExS4WOIWOMBCKTO9CYLMFOCJ5XV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9950" y="0"/>
          <a:ext cx="7493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3406775</xdr:colOff>
      <xdr:row>0</xdr:row>
      <xdr:rowOff>0</xdr:rowOff>
    </xdr:to>
    <xdr:pic>
      <xdr:nvPicPr>
        <xdr:cNvPr id="3" name="BExCUXUGTDJ0ZIG3AI8BCH10LHJC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677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744537</xdr:colOff>
      <xdr:row>29</xdr:row>
      <xdr:rowOff>11112</xdr:rowOff>
    </xdr:to>
    <xdr:pic>
      <xdr:nvPicPr>
        <xdr:cNvPr id="3" name="BEx1RG8ZMJT9LVUVL6M2R2GGDSBZ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42350" cy="48450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>
      <xdr:nvPicPr>
        <xdr:cNvPr id="2" name="BExTUV4N7M20H57BHM6VJKYD9W6I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>
      <xdr:nvPicPr>
        <xdr:cNvPr id="4" name="BExZV968V5ZIK2PCO7UMISWMAF2H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>
      <xdr:nvPicPr>
        <xdr:cNvPr id="6" name="BExQEN50CWSNHHBOXBTVP1HMNTR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2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>
      <xdr:nvPicPr>
        <xdr:cNvPr id="7" name="BExDBVQFSZM5HIQGVMY97P800SJ3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2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0</xdr:row>
      <xdr:rowOff>12700</xdr:rowOff>
    </xdr:from>
    <xdr:to>
      <xdr:col>2</xdr:col>
      <xdr:colOff>82550</xdr:colOff>
      <xdr:row>0</xdr:row>
      <xdr:rowOff>63500</xdr:rowOff>
    </xdr:to>
    <xdr:pic>
      <xdr:nvPicPr>
        <xdr:cNvPr id="9" name="BExZVB4H3U65DLLN61NCSL5VS2TY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7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31750</xdr:colOff>
      <xdr:row>0</xdr:row>
      <xdr:rowOff>88900</xdr:rowOff>
    </xdr:from>
    <xdr:to>
      <xdr:col>2</xdr:col>
      <xdr:colOff>82550</xdr:colOff>
      <xdr:row>0</xdr:row>
      <xdr:rowOff>139700</xdr:rowOff>
    </xdr:to>
    <xdr:pic>
      <xdr:nvPicPr>
        <xdr:cNvPr id="10" name="BExZVJYPP5DYUVP8WP9UVUDKDAYJ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7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22225</xdr:colOff>
      <xdr:row>0</xdr:row>
      <xdr:rowOff>12700</xdr:rowOff>
    </xdr:from>
    <xdr:to>
      <xdr:col>3</xdr:col>
      <xdr:colOff>73025</xdr:colOff>
      <xdr:row>0</xdr:row>
      <xdr:rowOff>63500</xdr:rowOff>
    </xdr:to>
    <xdr:pic>
      <xdr:nvPicPr>
        <xdr:cNvPr id="12" name="BExY6EL527KZCMQN2P7ADLZKWX9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8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22225</xdr:colOff>
      <xdr:row>0</xdr:row>
      <xdr:rowOff>88900</xdr:rowOff>
    </xdr:from>
    <xdr:to>
      <xdr:col>3</xdr:col>
      <xdr:colOff>73025</xdr:colOff>
      <xdr:row>0</xdr:row>
      <xdr:rowOff>139700</xdr:rowOff>
    </xdr:to>
    <xdr:pic>
      <xdr:nvPicPr>
        <xdr:cNvPr id="13" name="BExXP19G5YJR6KBHRNNTPS3USE4Y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8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>
      <xdr:nvPicPr>
        <xdr:cNvPr id="15" name="BExIR6MZXK92ZI57SQBNNGG8L114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5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>
      <xdr:nvPicPr>
        <xdr:cNvPr id="16" name="BExB923NY329IFQIZ1F8UQDJ6GO6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5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>
      <xdr:nvPicPr>
        <xdr:cNvPr id="18" name="BExD7CP0Q5S2XI9XCF03P047QDYT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19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>
      <xdr:nvPicPr>
        <xdr:cNvPr id="19" name="BExU8DU7X1DH23B9J8W8CZ43LL26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19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12700</xdr:rowOff>
    </xdr:from>
    <xdr:to>
      <xdr:col>6</xdr:col>
      <xdr:colOff>79375</xdr:colOff>
      <xdr:row>0</xdr:row>
      <xdr:rowOff>63500</xdr:rowOff>
    </xdr:to>
    <xdr:pic>
      <xdr:nvPicPr>
        <xdr:cNvPr id="20" name="BExIX4MHF3OA8716ZEQQNVUSBX4Y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28575</xdr:colOff>
      <xdr:row>0</xdr:row>
      <xdr:rowOff>88900</xdr:rowOff>
    </xdr:from>
    <xdr:to>
      <xdr:col>6</xdr:col>
      <xdr:colOff>79375</xdr:colOff>
      <xdr:row>0</xdr:row>
      <xdr:rowOff>139700</xdr:rowOff>
    </xdr:to>
    <xdr:pic>
      <xdr:nvPicPr>
        <xdr:cNvPr id="22" name="BExH1VKH7WGC1B8QS7IWJPH8DQ0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12700</xdr:rowOff>
    </xdr:from>
    <xdr:to>
      <xdr:col>7</xdr:col>
      <xdr:colOff>73025</xdr:colOff>
      <xdr:row>0</xdr:row>
      <xdr:rowOff>63500</xdr:rowOff>
    </xdr:to>
    <xdr:pic>
      <xdr:nvPicPr>
        <xdr:cNvPr id="23" name="BExKJUCFAY1PTLX53Z684XXURZZZ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3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88900</xdr:rowOff>
    </xdr:from>
    <xdr:to>
      <xdr:col>7</xdr:col>
      <xdr:colOff>73025</xdr:colOff>
      <xdr:row>0</xdr:row>
      <xdr:rowOff>139700</xdr:rowOff>
    </xdr:to>
    <xdr:pic>
      <xdr:nvPicPr>
        <xdr:cNvPr id="25" name="BExON5P32VGUISCXZBCWNARS6MPM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3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0</xdr:row>
      <xdr:rowOff>12700</xdr:rowOff>
    </xdr:from>
    <xdr:to>
      <xdr:col>8</xdr:col>
      <xdr:colOff>79375</xdr:colOff>
      <xdr:row>0</xdr:row>
      <xdr:rowOff>63500</xdr:rowOff>
    </xdr:to>
    <xdr:pic>
      <xdr:nvPicPr>
        <xdr:cNvPr id="26" name="BExW0QAZNP6X7VDQ6IVOYBZKKT5Z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2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28575</xdr:colOff>
      <xdr:row>0</xdr:row>
      <xdr:rowOff>88900</xdr:rowOff>
    </xdr:from>
    <xdr:to>
      <xdr:col>8</xdr:col>
      <xdr:colOff>79375</xdr:colOff>
      <xdr:row>0</xdr:row>
      <xdr:rowOff>139700</xdr:rowOff>
    </xdr:to>
    <xdr:pic>
      <xdr:nvPicPr>
        <xdr:cNvPr id="28" name="BEx5JW6ZYNF3O2WM9C6EB9Z2WBH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2100" y="88900"/>
          <a:ext cx="50800" cy="5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tabSelected="1" topLeftCell="A2" zoomScale="80" zoomScaleNormal="80" workbookViewId="0">
      <selection activeCell="L14" sqref="L14"/>
    </sheetView>
  </sheetViews>
  <sheetFormatPr baseColWidth="10" defaultColWidth="11.42578125" defaultRowHeight="12.75" x14ac:dyDescent="0.2"/>
  <cols>
    <col min="1" max="1" width="6.42578125" style="1" customWidth="1"/>
    <col min="2" max="2" width="6.85546875" style="1" customWidth="1"/>
    <col min="3" max="3" width="52.7109375" style="1" customWidth="1"/>
    <col min="4" max="6" width="20.140625" style="1" bestFit="1" customWidth="1"/>
    <col min="7" max="8" width="19.85546875" style="1" bestFit="1" customWidth="1"/>
    <col min="9" max="9" width="20" style="1" bestFit="1" customWidth="1"/>
    <col min="10" max="10" width="5.28515625" style="1" customWidth="1"/>
    <col min="11" max="16384" width="11.42578125" style="1"/>
  </cols>
  <sheetData>
    <row r="1" spans="2:14" s="4" customFormat="1" hidden="1" x14ac:dyDescent="0.2">
      <c r="B1" s="2" t="s">
        <v>27</v>
      </c>
      <c r="C1" s="3"/>
      <c r="D1" s="4" t="str">
        <f>MID(B1,5,4)</f>
        <v>2021</v>
      </c>
      <c r="E1" s="2" t="str">
        <f>MID(B1,1,3)</f>
        <v>001</v>
      </c>
      <c r="F1" s="4" t="str">
        <f>MID(B1,11,3)</f>
        <v>012</v>
      </c>
      <c r="G1" s="4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Enero</v>
      </c>
      <c r="H1" s="4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J1" s="4" t="e">
        <f>MID(#REF!,1,4)</f>
        <v>#REF!</v>
      </c>
      <c r="K1" s="2" t="e">
        <f>MID(#REF!,1,2)</f>
        <v>#REF!</v>
      </c>
      <c r="L1" s="4" t="e">
        <f>MID(#REF!,9,2)</f>
        <v>#REF!</v>
      </c>
      <c r="M1" s="4" t="e">
        <f>IF(K1="01","Enero",IF(K1="02","Febrero",IF(K1="03","Marzo",IF(K1="04","Abril",IF(K1="05","Mayo",IF(K1="06","Junio",IF(K1="07","Julio",IF(K1="08","Agosto",IF(K1="09","Septiembre",IF(K1="10","Octubre",IF(K1="11","Noviembre","Diciembre")))))))))))</f>
        <v>#REF!</v>
      </c>
      <c r="N1" s="4" t="e">
        <f>IF(L1="01","Enero",IF(L1="02","Febrero",IF(L1="03","Marzo",IF(L1="04","Abril",IF(L1="05","Mayo",IF(L1="06","Junio",IF(L1="07","Julio",IF(L1="08","Agosto",IF(L1="09","Septiembre",IF(L1="10","Octubre",IF(L1="11","Noviembre","Diciembre")))))))))))</f>
        <v>#REF!</v>
      </c>
    </row>
    <row r="2" spans="2:14" s="4" customFormat="1" x14ac:dyDescent="0.2">
      <c r="B2" s="2"/>
      <c r="C2" s="3"/>
      <c r="E2" s="2"/>
      <c r="K2" s="2"/>
    </row>
    <row r="3" spans="2:14" ht="20.25" x14ac:dyDescent="0.2">
      <c r="B3" s="39" t="s">
        <v>56</v>
      </c>
      <c r="C3" s="39"/>
      <c r="D3" s="39"/>
      <c r="E3" s="39"/>
      <c r="F3" s="39"/>
      <c r="G3" s="39"/>
      <c r="H3" s="39"/>
      <c r="I3" s="39"/>
    </row>
    <row r="4" spans="2:14" ht="15.75" x14ac:dyDescent="0.2">
      <c r="B4" s="40" t="s">
        <v>0</v>
      </c>
      <c r="C4" s="40"/>
      <c r="D4" s="40"/>
      <c r="E4" s="40"/>
      <c r="F4" s="40"/>
      <c r="G4" s="40"/>
      <c r="H4" s="40"/>
      <c r="I4" s="40"/>
    </row>
    <row r="5" spans="2:14" ht="15" x14ac:dyDescent="0.2">
      <c r="B5" s="41" t="s">
        <v>10</v>
      </c>
      <c r="C5" s="41"/>
      <c r="D5" s="41"/>
      <c r="E5" s="41"/>
      <c r="F5" s="41"/>
      <c r="G5" s="41"/>
      <c r="H5" s="41"/>
      <c r="I5" s="41"/>
    </row>
    <row r="6" spans="2:14" ht="36" customHeight="1" x14ac:dyDescent="0.2">
      <c r="B6" s="41" t="s">
        <v>55</v>
      </c>
      <c r="C6" s="41"/>
      <c r="D6" s="41"/>
      <c r="E6" s="41"/>
      <c r="F6" s="41"/>
      <c r="G6" s="41"/>
      <c r="H6" s="41"/>
      <c r="I6" s="41"/>
    </row>
    <row r="7" spans="2:14" ht="15.75" thickBot="1" x14ac:dyDescent="0.25">
      <c r="B7" s="42" t="s">
        <v>23</v>
      </c>
      <c r="C7" s="42"/>
      <c r="D7" s="42"/>
      <c r="E7" s="42"/>
      <c r="F7" s="42"/>
      <c r="G7" s="42"/>
      <c r="H7" s="42"/>
      <c r="I7" s="42"/>
    </row>
    <row r="8" spans="2:14" ht="15.75" thickBot="1" x14ac:dyDescent="0.25">
      <c r="B8" s="28" t="s">
        <v>24</v>
      </c>
      <c r="C8" s="29"/>
      <c r="D8" s="34" t="s">
        <v>1</v>
      </c>
      <c r="E8" s="35"/>
      <c r="F8" s="35"/>
      <c r="G8" s="35"/>
      <c r="H8" s="36"/>
      <c r="I8" s="37" t="s">
        <v>2</v>
      </c>
    </row>
    <row r="9" spans="2:14" ht="30.75" thickBot="1" x14ac:dyDescent="0.25">
      <c r="B9" s="30"/>
      <c r="C9" s="31"/>
      <c r="D9" s="17" t="s">
        <v>3</v>
      </c>
      <c r="E9" s="18" t="s">
        <v>4</v>
      </c>
      <c r="F9" s="17" t="s">
        <v>5</v>
      </c>
      <c r="G9" s="17" t="s">
        <v>6</v>
      </c>
      <c r="H9" s="17" t="s">
        <v>7</v>
      </c>
      <c r="I9" s="38"/>
    </row>
    <row r="10" spans="2:14" ht="15.75" thickBot="1" x14ac:dyDescent="0.25">
      <c r="B10" s="32"/>
      <c r="C10" s="33"/>
      <c r="D10" s="19">
        <v>1</v>
      </c>
      <c r="E10" s="20">
        <v>2</v>
      </c>
      <c r="F10" s="19" t="s">
        <v>8</v>
      </c>
      <c r="G10" s="19">
        <v>4</v>
      </c>
      <c r="H10" s="19">
        <v>5</v>
      </c>
      <c r="I10" s="21" t="s">
        <v>11</v>
      </c>
    </row>
    <row r="11" spans="2:14" ht="15" x14ac:dyDescent="0.2">
      <c r="B11" s="45"/>
      <c r="C11" s="46"/>
      <c r="D11" s="24"/>
      <c r="E11" s="24"/>
      <c r="F11" s="24"/>
      <c r="G11" s="24"/>
      <c r="H11" s="24"/>
      <c r="I11" s="24"/>
    </row>
    <row r="12" spans="2:14" ht="26.25" customHeight="1" x14ac:dyDescent="0.2">
      <c r="B12" s="43" t="s">
        <v>28</v>
      </c>
      <c r="C12" s="44"/>
      <c r="D12" s="25">
        <v>14138431736</v>
      </c>
      <c r="E12" s="25">
        <v>1163997139.02</v>
      </c>
      <c r="F12" s="25">
        <v>15302428875.02</v>
      </c>
      <c r="G12" s="25">
        <v>14769296227.700001</v>
      </c>
      <c r="H12" s="25">
        <v>12939888816.809999</v>
      </c>
      <c r="I12" s="25">
        <v>533132647.31999969</v>
      </c>
    </row>
    <row r="13" spans="2:14" ht="15" customHeight="1" x14ac:dyDescent="0.2">
      <c r="B13" s="22" t="s">
        <v>14</v>
      </c>
      <c r="C13" s="23" t="s">
        <v>29</v>
      </c>
      <c r="D13" s="25">
        <v>1062578389</v>
      </c>
      <c r="E13" s="25">
        <v>0</v>
      </c>
      <c r="F13" s="25">
        <v>1062578389</v>
      </c>
      <c r="G13" s="25">
        <v>1062578389</v>
      </c>
      <c r="H13" s="25">
        <v>1062578389</v>
      </c>
      <c r="I13" s="25">
        <v>0</v>
      </c>
    </row>
    <row r="14" spans="2:14" ht="15" x14ac:dyDescent="0.2">
      <c r="B14" s="22" t="s">
        <v>14</v>
      </c>
      <c r="C14" s="23" t="s">
        <v>30</v>
      </c>
      <c r="D14" s="25">
        <v>4829017358</v>
      </c>
      <c r="E14" s="25">
        <v>-84927530.129999995</v>
      </c>
      <c r="F14" s="25">
        <v>4744089827.8699999</v>
      </c>
      <c r="G14" s="25">
        <v>4740253689.4499998</v>
      </c>
      <c r="H14" s="25">
        <v>4422248946.1800003</v>
      </c>
      <c r="I14" s="25">
        <v>3836138.4200000763</v>
      </c>
    </row>
    <row r="15" spans="2:14" ht="15" x14ac:dyDescent="0.2">
      <c r="B15" s="22" t="s">
        <v>14</v>
      </c>
      <c r="C15" s="23" t="s">
        <v>31</v>
      </c>
      <c r="D15" s="25">
        <v>1946994403</v>
      </c>
      <c r="E15" s="25">
        <v>124923736.95999999</v>
      </c>
      <c r="F15" s="25">
        <v>2071918139.96</v>
      </c>
      <c r="G15" s="25">
        <v>2070380451.96</v>
      </c>
      <c r="H15" s="25">
        <v>1863548130.8499999</v>
      </c>
      <c r="I15" s="25">
        <v>1537688</v>
      </c>
    </row>
    <row r="16" spans="2:14" ht="15" x14ac:dyDescent="0.2">
      <c r="B16" s="22" t="s">
        <v>14</v>
      </c>
      <c r="C16" s="23" t="s">
        <v>32</v>
      </c>
      <c r="D16" s="25">
        <v>765422691</v>
      </c>
      <c r="E16" s="25">
        <v>1348404658.6800001</v>
      </c>
      <c r="F16" s="25">
        <v>2113827349.6800001</v>
      </c>
      <c r="G16" s="25">
        <v>1598363169.6300001</v>
      </c>
      <c r="H16" s="25">
        <v>1225717522.8699999</v>
      </c>
      <c r="I16" s="25">
        <v>515464180.04999995</v>
      </c>
    </row>
    <row r="17" spans="2:9" ht="15" x14ac:dyDescent="0.2">
      <c r="B17" s="22" t="s">
        <v>14</v>
      </c>
      <c r="C17" s="23" t="s">
        <v>33</v>
      </c>
      <c r="D17" s="25">
        <v>101537142</v>
      </c>
      <c r="E17" s="25">
        <v>-8813404.3000000007</v>
      </c>
      <c r="F17" s="25">
        <v>92723737.700000003</v>
      </c>
      <c r="G17" s="25">
        <v>92723737.700000003</v>
      </c>
      <c r="H17" s="25">
        <v>72175047.450000003</v>
      </c>
      <c r="I17" s="25">
        <v>0</v>
      </c>
    </row>
    <row r="18" spans="2:9" ht="15" x14ac:dyDescent="0.2">
      <c r="B18" s="22" t="s">
        <v>14</v>
      </c>
      <c r="C18" s="23" t="s">
        <v>34</v>
      </c>
      <c r="D18" s="25">
        <v>4467696324</v>
      </c>
      <c r="E18" s="25">
        <v>-89759543.200000003</v>
      </c>
      <c r="F18" s="25">
        <v>4377936780.8000002</v>
      </c>
      <c r="G18" s="25">
        <v>4365642139.9499998</v>
      </c>
      <c r="H18" s="25">
        <v>3626890259.6100001</v>
      </c>
      <c r="I18" s="25">
        <v>12294640.850000381</v>
      </c>
    </row>
    <row r="19" spans="2:9" ht="15" x14ac:dyDescent="0.2">
      <c r="B19" s="22" t="s">
        <v>14</v>
      </c>
      <c r="C19" s="23" t="s">
        <v>35</v>
      </c>
      <c r="D19" s="25">
        <v>965185429</v>
      </c>
      <c r="E19" s="25">
        <v>-125830778.98999999</v>
      </c>
      <c r="F19" s="25">
        <v>839354650.00999999</v>
      </c>
      <c r="G19" s="25">
        <v>839354650.00999999</v>
      </c>
      <c r="H19" s="25">
        <v>666730520.85000002</v>
      </c>
      <c r="I19" s="25">
        <v>0</v>
      </c>
    </row>
    <row r="20" spans="2:9" ht="15" x14ac:dyDescent="0.2">
      <c r="B20" s="43" t="s">
        <v>36</v>
      </c>
      <c r="C20" s="44" t="s">
        <v>14</v>
      </c>
      <c r="D20" s="25">
        <v>43146943208</v>
      </c>
      <c r="E20" s="25">
        <v>6561549383.1800003</v>
      </c>
      <c r="F20" s="25">
        <v>49708492591.18</v>
      </c>
      <c r="G20" s="25">
        <v>50765563465.269997</v>
      </c>
      <c r="H20" s="25">
        <v>47914517790.949997</v>
      </c>
      <c r="I20" s="25">
        <v>-1057070874.0899963</v>
      </c>
    </row>
    <row r="21" spans="2:9" ht="12.75" customHeight="1" x14ac:dyDescent="0.2">
      <c r="B21" s="22" t="s">
        <v>14</v>
      </c>
      <c r="C21" s="23" t="s">
        <v>37</v>
      </c>
      <c r="D21" s="25">
        <v>234229569</v>
      </c>
      <c r="E21" s="25">
        <v>-8318833.3700000001</v>
      </c>
      <c r="F21" s="25">
        <v>225910735.63</v>
      </c>
      <c r="G21" s="25">
        <v>225910735.63</v>
      </c>
      <c r="H21" s="25">
        <v>176235777.43000001</v>
      </c>
      <c r="I21" s="25">
        <v>0</v>
      </c>
    </row>
    <row r="22" spans="2:9" ht="15" x14ac:dyDescent="0.2">
      <c r="B22" s="22" t="s">
        <v>14</v>
      </c>
      <c r="C22" s="23" t="s">
        <v>38</v>
      </c>
      <c r="D22" s="25">
        <v>546907844</v>
      </c>
      <c r="E22" s="25">
        <v>1085887770.7</v>
      </c>
      <c r="F22" s="25">
        <v>1632795614.7</v>
      </c>
      <c r="G22" s="25">
        <v>1405966853.8399999</v>
      </c>
      <c r="H22" s="25">
        <v>1363821365.29</v>
      </c>
      <c r="I22" s="25">
        <v>226828760.86000013</v>
      </c>
    </row>
    <row r="23" spans="2:9" ht="15" x14ac:dyDescent="0.2">
      <c r="B23" s="22" t="s">
        <v>14</v>
      </c>
      <c r="C23" s="23" t="s">
        <v>39</v>
      </c>
      <c r="D23" s="25">
        <v>8164456968</v>
      </c>
      <c r="E23" s="25">
        <v>1059609218.6</v>
      </c>
      <c r="F23" s="25">
        <v>9224066186.6000004</v>
      </c>
      <c r="G23" s="25">
        <v>9209965312.9200001</v>
      </c>
      <c r="H23" s="25">
        <v>9031833508.5900002</v>
      </c>
      <c r="I23" s="25">
        <v>14100873.680000305</v>
      </c>
    </row>
    <row r="24" spans="2:9" ht="24.75" customHeight="1" x14ac:dyDescent="0.2">
      <c r="B24" s="22" t="s">
        <v>14</v>
      </c>
      <c r="C24" s="23" t="s">
        <v>40</v>
      </c>
      <c r="D24" s="25">
        <v>362390287</v>
      </c>
      <c r="E24" s="25">
        <v>696003684.60000002</v>
      </c>
      <c r="F24" s="25">
        <v>1058393971.6</v>
      </c>
      <c r="G24" s="25">
        <v>976853430.34000003</v>
      </c>
      <c r="H24" s="25">
        <v>899248710.60000002</v>
      </c>
      <c r="I24" s="25">
        <v>81540541.25999999</v>
      </c>
    </row>
    <row r="25" spans="2:9" ht="15" x14ac:dyDescent="0.2">
      <c r="B25" s="22" t="s">
        <v>14</v>
      </c>
      <c r="C25" s="23" t="s">
        <v>41</v>
      </c>
      <c r="D25" s="25">
        <v>32421554097</v>
      </c>
      <c r="E25" s="25">
        <v>3742680155.4099998</v>
      </c>
      <c r="F25" s="25">
        <v>36164234252.410004</v>
      </c>
      <c r="G25" s="25">
        <v>37543831766.040001</v>
      </c>
      <c r="H25" s="25">
        <v>35272990373.440002</v>
      </c>
      <c r="I25" s="25">
        <v>-1379391123.0499954</v>
      </c>
    </row>
    <row r="26" spans="2:9" ht="15" x14ac:dyDescent="0.2">
      <c r="B26" s="22" t="s">
        <v>14</v>
      </c>
      <c r="C26" s="23" t="s">
        <v>42</v>
      </c>
      <c r="D26" s="25">
        <v>1175107869</v>
      </c>
      <c r="E26" s="25">
        <v>-39798185.100000001</v>
      </c>
      <c r="F26" s="25">
        <v>1135309683.9000001</v>
      </c>
      <c r="G26" s="25">
        <v>1135309683.9000001</v>
      </c>
      <c r="H26" s="25">
        <v>940042200.29999995</v>
      </c>
      <c r="I26" s="25">
        <v>0</v>
      </c>
    </row>
    <row r="27" spans="2:9" ht="15" x14ac:dyDescent="0.2">
      <c r="B27" s="22" t="s">
        <v>14</v>
      </c>
      <c r="C27" s="23" t="s">
        <v>43</v>
      </c>
      <c r="D27" s="25">
        <v>242296574</v>
      </c>
      <c r="E27" s="25">
        <v>25485572.34</v>
      </c>
      <c r="F27" s="25">
        <v>267782146.34</v>
      </c>
      <c r="G27" s="25">
        <v>267725682.59999999</v>
      </c>
      <c r="H27" s="25">
        <v>230345855.30000001</v>
      </c>
      <c r="I27" s="25">
        <v>56463.740000009537</v>
      </c>
    </row>
    <row r="28" spans="2:9" ht="15" x14ac:dyDescent="0.2">
      <c r="B28" s="43" t="s">
        <v>44</v>
      </c>
      <c r="C28" s="44" t="s">
        <v>14</v>
      </c>
      <c r="D28" s="25">
        <v>1870156764</v>
      </c>
      <c r="E28" s="25">
        <v>1948717170.54</v>
      </c>
      <c r="F28" s="25">
        <v>3818873934.54</v>
      </c>
      <c r="G28" s="25">
        <v>3392272554.5300002</v>
      </c>
      <c r="H28" s="25">
        <v>3204402682.4099998</v>
      </c>
      <c r="I28" s="25">
        <v>426601380.00999975</v>
      </c>
    </row>
    <row r="29" spans="2:9" ht="12.75" customHeight="1" x14ac:dyDescent="0.2">
      <c r="B29" s="22" t="s">
        <v>14</v>
      </c>
      <c r="C29" s="23" t="s">
        <v>45</v>
      </c>
      <c r="D29" s="25">
        <v>208878341</v>
      </c>
      <c r="E29" s="25">
        <v>-19693253.809999999</v>
      </c>
      <c r="F29" s="25">
        <v>189185087.19</v>
      </c>
      <c r="G29" s="25">
        <v>189068844.66999999</v>
      </c>
      <c r="H29" s="25">
        <v>158908758.97999999</v>
      </c>
      <c r="I29" s="25">
        <v>116242.52000001073</v>
      </c>
    </row>
    <row r="30" spans="2:9" ht="15" x14ac:dyDescent="0.2">
      <c r="B30" s="22" t="s">
        <v>14</v>
      </c>
      <c r="C30" s="23" t="s">
        <v>46</v>
      </c>
      <c r="D30" s="25">
        <v>1028257121</v>
      </c>
      <c r="E30" s="25">
        <v>-444301947.67000002</v>
      </c>
      <c r="F30" s="25">
        <v>583955173.33000004</v>
      </c>
      <c r="G30" s="25">
        <v>583934926.59000003</v>
      </c>
      <c r="H30" s="25">
        <v>503044688.38</v>
      </c>
      <c r="I30" s="25">
        <v>20246.740000009537</v>
      </c>
    </row>
    <row r="31" spans="2:9" ht="15" x14ac:dyDescent="0.2">
      <c r="B31" s="22" t="s">
        <v>14</v>
      </c>
      <c r="C31" s="23" t="s">
        <v>47</v>
      </c>
      <c r="D31" s="25">
        <v>197412235</v>
      </c>
      <c r="E31" s="25">
        <v>1701260370</v>
      </c>
      <c r="F31" s="25">
        <v>1898672605</v>
      </c>
      <c r="G31" s="25">
        <v>1699820881.74</v>
      </c>
      <c r="H31" s="25">
        <v>1662346856.27</v>
      </c>
      <c r="I31" s="25">
        <v>198851723.25999999</v>
      </c>
    </row>
    <row r="32" spans="2:9" ht="15" x14ac:dyDescent="0.2">
      <c r="B32" s="22" t="s">
        <v>14</v>
      </c>
      <c r="C32" s="23" t="s">
        <v>48</v>
      </c>
      <c r="D32" s="25" t="s">
        <v>14</v>
      </c>
      <c r="E32" s="25">
        <v>3623725.19</v>
      </c>
      <c r="F32" s="25">
        <v>3623725.19</v>
      </c>
      <c r="G32" s="25">
        <v>3524351.93</v>
      </c>
      <c r="H32" s="25">
        <v>3524351.93</v>
      </c>
      <c r="I32" s="25">
        <v>99373.259999999776</v>
      </c>
    </row>
    <row r="33" spans="2:9" ht="15" x14ac:dyDescent="0.2">
      <c r="B33" s="22" t="s">
        <v>14</v>
      </c>
      <c r="C33" s="23" t="s">
        <v>49</v>
      </c>
      <c r="D33" s="25">
        <v>210517923</v>
      </c>
      <c r="E33" s="25">
        <v>-34109566.579999998</v>
      </c>
      <c r="F33" s="25">
        <v>176408356.41999999</v>
      </c>
      <c r="G33" s="25">
        <v>174037699.47</v>
      </c>
      <c r="H33" s="25">
        <v>145907848.03999999</v>
      </c>
      <c r="I33" s="25">
        <v>2370656.9499999881</v>
      </c>
    </row>
    <row r="34" spans="2:9" ht="15" x14ac:dyDescent="0.2">
      <c r="B34" s="22" t="s">
        <v>14</v>
      </c>
      <c r="C34" s="23" t="s">
        <v>50</v>
      </c>
      <c r="D34" s="25" t="s">
        <v>14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</row>
    <row r="35" spans="2:9" ht="15" x14ac:dyDescent="0.2">
      <c r="B35" s="22" t="s">
        <v>14</v>
      </c>
      <c r="C35" s="23" t="s">
        <v>51</v>
      </c>
      <c r="D35" s="25">
        <v>225091144</v>
      </c>
      <c r="E35" s="25">
        <v>741937843.40999997</v>
      </c>
      <c r="F35" s="25">
        <v>967028987.40999997</v>
      </c>
      <c r="G35" s="25">
        <v>741885850.13</v>
      </c>
      <c r="H35" s="25">
        <v>730670178.80999994</v>
      </c>
      <c r="I35" s="25">
        <v>225143137.27999997</v>
      </c>
    </row>
    <row r="36" spans="2:9" ht="29.25" customHeight="1" x14ac:dyDescent="0.2">
      <c r="B36" s="43" t="s">
        <v>52</v>
      </c>
      <c r="C36" s="44" t="s">
        <v>14</v>
      </c>
      <c r="D36" s="25">
        <v>16461013536</v>
      </c>
      <c r="E36" s="25">
        <v>-1180375752.4400001</v>
      </c>
      <c r="F36" s="25">
        <v>15280637783.559999</v>
      </c>
      <c r="G36" s="25">
        <v>15089116641.360001</v>
      </c>
      <c r="H36" s="25">
        <v>15071836433.67</v>
      </c>
      <c r="I36" s="25">
        <v>191521142.19999886</v>
      </c>
    </row>
    <row r="37" spans="2:9" ht="33.75" customHeight="1" x14ac:dyDescent="0.2">
      <c r="B37" s="22" t="s">
        <v>14</v>
      </c>
      <c r="C37" s="23" t="s">
        <v>53</v>
      </c>
      <c r="D37" s="25">
        <v>2694798965</v>
      </c>
      <c r="E37" s="25">
        <v>-604560557.91999996</v>
      </c>
      <c r="F37" s="25">
        <v>2090238407.0799999</v>
      </c>
      <c r="G37" s="25">
        <v>1900233570.3</v>
      </c>
      <c r="H37" s="25">
        <v>1882954395.6099999</v>
      </c>
      <c r="I37" s="25">
        <v>190004836.77999997</v>
      </c>
    </row>
    <row r="38" spans="2:9" ht="33.75" customHeight="1" thickBot="1" x14ac:dyDescent="0.25">
      <c r="B38" s="22" t="s">
        <v>14</v>
      </c>
      <c r="C38" s="23" t="s">
        <v>54</v>
      </c>
      <c r="D38" s="25">
        <v>13766214571</v>
      </c>
      <c r="E38" s="25">
        <v>-575815194.51999998</v>
      </c>
      <c r="F38" s="25">
        <v>13190399376.48</v>
      </c>
      <c r="G38" s="25">
        <v>13188883071.059999</v>
      </c>
      <c r="H38" s="25">
        <v>13188882038.059999</v>
      </c>
      <c r="I38" s="25">
        <v>1516305.4200000763</v>
      </c>
    </row>
    <row r="39" spans="2:9" ht="32.25" customHeight="1" thickBot="1" x14ac:dyDescent="0.25">
      <c r="B39" s="27"/>
      <c r="C39" s="20" t="s">
        <v>9</v>
      </c>
      <c r="D39" s="26">
        <v>75616545244</v>
      </c>
      <c r="E39" s="26">
        <v>8493887940.3000002</v>
      </c>
      <c r="F39" s="26">
        <v>84110433184.300003</v>
      </c>
      <c r="G39" s="26">
        <v>84016248888.860001</v>
      </c>
      <c r="H39" s="26">
        <v>79130645723.839996</v>
      </c>
      <c r="I39" s="26">
        <v>94184295.439999998</v>
      </c>
    </row>
  </sheetData>
  <mergeCells count="13">
    <mergeCell ref="B12:C12"/>
    <mergeCell ref="B11:C11"/>
    <mergeCell ref="B20:C20"/>
    <mergeCell ref="B28:C28"/>
    <mergeCell ref="B36:C36"/>
    <mergeCell ref="B8:C10"/>
    <mergeCell ref="D8:H8"/>
    <mergeCell ref="I8:I9"/>
    <mergeCell ref="B3:I3"/>
    <mergeCell ref="B4:I4"/>
    <mergeCell ref="B5:I5"/>
    <mergeCell ref="B6:I6"/>
    <mergeCell ref="B7:I7"/>
  </mergeCells>
  <conditionalFormatting sqref="D12">
    <cfRule type="expression" dxfId="8" priority="11">
      <formula>B12&lt;&gt;""</formula>
    </cfRule>
  </conditionalFormatting>
  <conditionalFormatting sqref="E21:I27 D13:D38 E37:I38 E20:H20">
    <cfRule type="expression" dxfId="7" priority="10">
      <formula>$B13=""</formula>
    </cfRule>
  </conditionalFormatting>
  <conditionalFormatting sqref="E12:I12">
    <cfRule type="expression" dxfId="6" priority="9">
      <formula>C12&lt;&gt;""</formula>
    </cfRule>
  </conditionalFormatting>
  <conditionalFormatting sqref="E13:I19">
    <cfRule type="expression" dxfId="5" priority="8">
      <formula>$B13=""</formula>
    </cfRule>
  </conditionalFormatting>
  <conditionalFormatting sqref="I20">
    <cfRule type="expression" dxfId="4" priority="4">
      <formula>$B20=""</formula>
    </cfRule>
  </conditionalFormatting>
  <conditionalFormatting sqref="E29:I34">
    <cfRule type="expression" dxfId="3" priority="13">
      <formula>$B30=""</formula>
    </cfRule>
  </conditionalFormatting>
  <conditionalFormatting sqref="E35:I35">
    <cfRule type="expression" dxfId="2" priority="3">
      <formula>$B35=""</formula>
    </cfRule>
  </conditionalFormatting>
  <conditionalFormatting sqref="E36:I36">
    <cfRule type="expression" dxfId="1" priority="2">
      <formula>$B36=""</formula>
    </cfRule>
  </conditionalFormatting>
  <conditionalFormatting sqref="E28:I28">
    <cfRule type="expression" dxfId="0" priority="1">
      <formula>$B28=""</formula>
    </cfRule>
  </conditionalFormatting>
  <pageMargins left="0.23622047244094491" right="0.15748031496062992" top="0.31496062992125984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4" zoomScale="80" zoomScaleNormal="80" workbookViewId="0">
      <selection activeCell="B14" sqref="B14"/>
    </sheetView>
  </sheetViews>
  <sheetFormatPr baseColWidth="10" defaultColWidth="11.42578125" defaultRowHeight="12.75" x14ac:dyDescent="0.2"/>
  <cols>
    <col min="1" max="1" width="54.140625" bestFit="1" customWidth="1"/>
    <col min="2" max="2" width="109.5703125" bestFit="1" customWidth="1"/>
    <col min="3" max="3" width="27" customWidth="1"/>
    <col min="4" max="4" width="28.7109375" bestFit="1" customWidth="1"/>
    <col min="5" max="5" width="27.28515625" customWidth="1"/>
    <col min="6" max="6" width="21.42578125" bestFit="1" customWidth="1"/>
    <col min="7" max="8" width="20.28515625" bestFit="1" customWidth="1"/>
    <col min="9" max="9" width="11.5703125" bestFit="1" customWidth="1"/>
  </cols>
  <sheetData>
    <row r="1" spans="1:9" ht="25.5" x14ac:dyDescent="0.2">
      <c r="A1" s="7" t="s">
        <v>12</v>
      </c>
      <c r="B1" s="7" t="s">
        <v>13</v>
      </c>
      <c r="C1" s="10" t="s">
        <v>16</v>
      </c>
      <c r="D1" s="10" t="s">
        <v>17</v>
      </c>
      <c r="E1" s="10" t="s">
        <v>18</v>
      </c>
      <c r="F1" s="10" t="s">
        <v>19</v>
      </c>
      <c r="G1" s="10" t="s">
        <v>20</v>
      </c>
      <c r="H1" s="10" t="s">
        <v>21</v>
      </c>
      <c r="I1" s="10" t="s">
        <v>26</v>
      </c>
    </row>
    <row r="2" spans="1:9" x14ac:dyDescent="0.2">
      <c r="A2" s="6" t="s">
        <v>15</v>
      </c>
      <c r="B2" s="6" t="s">
        <v>14</v>
      </c>
      <c r="C2" s="9">
        <v>75616545244</v>
      </c>
      <c r="D2" s="9">
        <v>8493887940.3000002</v>
      </c>
      <c r="E2" s="15">
        <v>84110433184.300003</v>
      </c>
      <c r="F2" s="9">
        <v>84016042498.279999</v>
      </c>
      <c r="G2" s="9">
        <v>79130645723.839996</v>
      </c>
      <c r="H2" s="9">
        <v>94390686.019999996</v>
      </c>
      <c r="I2" s="11">
        <v>1</v>
      </c>
    </row>
    <row r="3" spans="1:9" x14ac:dyDescent="0.2">
      <c r="A3" s="5" t="s">
        <v>28</v>
      </c>
      <c r="B3" s="6" t="s">
        <v>22</v>
      </c>
      <c r="C3" s="9">
        <v>14138431736</v>
      </c>
      <c r="D3" s="9">
        <v>1163997139.02</v>
      </c>
      <c r="E3" s="15">
        <v>15302428875.02</v>
      </c>
      <c r="F3" s="9">
        <v>14769296227.700001</v>
      </c>
      <c r="G3" s="9">
        <v>12939888816.809999</v>
      </c>
      <c r="H3" s="9">
        <v>533132647.31999999</v>
      </c>
      <c r="I3" s="11">
        <v>1</v>
      </c>
    </row>
    <row r="4" spans="1:9" x14ac:dyDescent="0.2">
      <c r="A4" s="5" t="s">
        <v>14</v>
      </c>
      <c r="B4" s="5" t="s">
        <v>29</v>
      </c>
      <c r="C4" s="8">
        <v>1062578389</v>
      </c>
      <c r="D4" s="13">
        <v>0</v>
      </c>
      <c r="E4" s="16">
        <v>1062578389</v>
      </c>
      <c r="F4" s="8">
        <v>1062578389</v>
      </c>
      <c r="G4" s="8">
        <v>1062578389</v>
      </c>
      <c r="H4" s="13">
        <v>0</v>
      </c>
      <c r="I4" s="12">
        <v>1</v>
      </c>
    </row>
    <row r="5" spans="1:9" x14ac:dyDescent="0.2">
      <c r="A5" s="5" t="s">
        <v>14</v>
      </c>
      <c r="B5" s="5" t="s">
        <v>30</v>
      </c>
      <c r="C5" s="8">
        <v>4829017358</v>
      </c>
      <c r="D5" s="8">
        <v>-84927530.129999995</v>
      </c>
      <c r="E5" s="16">
        <v>4744089827.8699999</v>
      </c>
      <c r="F5" s="8">
        <v>4740253689.4499998</v>
      </c>
      <c r="G5" s="8">
        <v>4422248946.1800003</v>
      </c>
      <c r="H5" s="8">
        <v>3836138.42</v>
      </c>
      <c r="I5" s="12">
        <v>1</v>
      </c>
    </row>
    <row r="6" spans="1:9" x14ac:dyDescent="0.2">
      <c r="A6" s="5" t="s">
        <v>14</v>
      </c>
      <c r="B6" s="5" t="s">
        <v>31</v>
      </c>
      <c r="C6" s="8">
        <v>1946994403</v>
      </c>
      <c r="D6" s="8">
        <v>124923736.95999999</v>
      </c>
      <c r="E6" s="16">
        <v>2071918139.96</v>
      </c>
      <c r="F6" s="8">
        <v>2070380451.96</v>
      </c>
      <c r="G6" s="8">
        <v>1863548130.8499999</v>
      </c>
      <c r="H6" s="8">
        <v>1537688</v>
      </c>
      <c r="I6" s="12">
        <v>1</v>
      </c>
    </row>
    <row r="7" spans="1:9" x14ac:dyDescent="0.2">
      <c r="A7" s="5" t="s">
        <v>14</v>
      </c>
      <c r="B7" s="5" t="s">
        <v>32</v>
      </c>
      <c r="C7" s="8">
        <v>765422691</v>
      </c>
      <c r="D7" s="8">
        <v>1348404658.6800001</v>
      </c>
      <c r="E7" s="16">
        <v>2113827349.6800001</v>
      </c>
      <c r="F7" s="8">
        <v>1598363169.6300001</v>
      </c>
      <c r="G7" s="8">
        <v>1225717522.8699999</v>
      </c>
      <c r="H7" s="8">
        <v>515464180.05000001</v>
      </c>
      <c r="I7" s="12">
        <v>1</v>
      </c>
    </row>
    <row r="8" spans="1:9" x14ac:dyDescent="0.2">
      <c r="A8" s="5" t="s">
        <v>14</v>
      </c>
      <c r="B8" s="5" t="s">
        <v>33</v>
      </c>
      <c r="C8" s="8">
        <v>101537142</v>
      </c>
      <c r="D8" s="8">
        <v>-8813404.3000000007</v>
      </c>
      <c r="E8" s="16">
        <v>92723737.700000003</v>
      </c>
      <c r="F8" s="8">
        <v>92723737.700000003</v>
      </c>
      <c r="G8" s="8">
        <v>72175047.450000003</v>
      </c>
      <c r="H8" s="13">
        <v>0</v>
      </c>
      <c r="I8" s="12">
        <v>1</v>
      </c>
    </row>
    <row r="9" spans="1:9" x14ac:dyDescent="0.2">
      <c r="A9" s="5" t="s">
        <v>14</v>
      </c>
      <c r="B9" s="5" t="s">
        <v>34</v>
      </c>
      <c r="C9" s="8">
        <v>4467696324</v>
      </c>
      <c r="D9" s="8">
        <v>-89759543.200000003</v>
      </c>
      <c r="E9" s="16">
        <v>4377936780.8000002</v>
      </c>
      <c r="F9" s="8">
        <v>4365642139.9499998</v>
      </c>
      <c r="G9" s="8">
        <v>3626890259.6100001</v>
      </c>
      <c r="H9" s="8">
        <v>12294640.85</v>
      </c>
      <c r="I9" s="12">
        <v>1</v>
      </c>
    </row>
    <row r="10" spans="1:9" x14ac:dyDescent="0.2">
      <c r="A10" s="5" t="s">
        <v>14</v>
      </c>
      <c r="B10" s="5" t="s">
        <v>35</v>
      </c>
      <c r="C10" s="8">
        <v>965185429</v>
      </c>
      <c r="D10" s="8">
        <v>-125830778.98999999</v>
      </c>
      <c r="E10" s="16">
        <v>839354650.00999999</v>
      </c>
      <c r="F10" s="8">
        <v>839354650.00999999</v>
      </c>
      <c r="G10" s="8">
        <v>666730520.85000002</v>
      </c>
      <c r="H10" s="13">
        <v>0</v>
      </c>
      <c r="I10" s="12">
        <v>1</v>
      </c>
    </row>
    <row r="11" spans="1:9" x14ac:dyDescent="0.2">
      <c r="A11" s="5" t="s">
        <v>36</v>
      </c>
      <c r="B11" s="6" t="s">
        <v>22</v>
      </c>
      <c r="C11" s="9">
        <v>43146943208</v>
      </c>
      <c r="D11" s="9">
        <v>6561549383.1800003</v>
      </c>
      <c r="E11" s="15">
        <v>49708492591.18</v>
      </c>
      <c r="F11" s="9">
        <v>50765357074.690002</v>
      </c>
      <c r="G11" s="9">
        <v>47914517790.949997</v>
      </c>
      <c r="H11" s="9">
        <v>-1056864483.51</v>
      </c>
      <c r="I11" s="11">
        <v>1</v>
      </c>
    </row>
    <row r="12" spans="1:9" x14ac:dyDescent="0.2">
      <c r="A12" s="5" t="s">
        <v>14</v>
      </c>
      <c r="B12" s="5" t="s">
        <v>37</v>
      </c>
      <c r="C12" s="8">
        <v>234229569</v>
      </c>
      <c r="D12" s="8">
        <v>-8318833.3700000001</v>
      </c>
      <c r="E12" s="16">
        <v>225910735.63</v>
      </c>
      <c r="F12" s="8">
        <v>225910735.63</v>
      </c>
      <c r="G12" s="8">
        <v>176235777.43000001</v>
      </c>
      <c r="H12" s="13">
        <v>0</v>
      </c>
      <c r="I12" s="12">
        <v>1</v>
      </c>
    </row>
    <row r="13" spans="1:9" x14ac:dyDescent="0.2">
      <c r="A13" s="5" t="s">
        <v>14</v>
      </c>
      <c r="B13" s="5" t="s">
        <v>38</v>
      </c>
      <c r="C13" s="8">
        <v>546907844</v>
      </c>
      <c r="D13" s="8">
        <v>1085887770.7</v>
      </c>
      <c r="E13" s="16">
        <v>1632795614.7</v>
      </c>
      <c r="F13" s="8">
        <v>1405966853.8399999</v>
      </c>
      <c r="G13" s="8">
        <v>1363821365.29</v>
      </c>
      <c r="H13" s="8">
        <v>226828760.86000001</v>
      </c>
      <c r="I13" s="12">
        <v>1</v>
      </c>
    </row>
    <row r="14" spans="1:9" x14ac:dyDescent="0.2">
      <c r="A14" s="5" t="s">
        <v>14</v>
      </c>
      <c r="B14" s="5" t="s">
        <v>39</v>
      </c>
      <c r="C14" s="8">
        <v>8164456968</v>
      </c>
      <c r="D14" s="8">
        <v>1059609218.6</v>
      </c>
      <c r="E14" s="16">
        <v>9224066186.6000004</v>
      </c>
      <c r="F14" s="8">
        <v>9209965312.9200001</v>
      </c>
      <c r="G14" s="8">
        <v>9031833508.5900002</v>
      </c>
      <c r="H14" s="8">
        <v>14100873.68</v>
      </c>
      <c r="I14" s="12">
        <v>1</v>
      </c>
    </row>
    <row r="15" spans="1:9" x14ac:dyDescent="0.2">
      <c r="A15" s="5" t="s">
        <v>14</v>
      </c>
      <c r="B15" s="5" t="s">
        <v>40</v>
      </c>
      <c r="C15" s="8">
        <v>362390287</v>
      </c>
      <c r="D15" s="8">
        <v>696003684.60000002</v>
      </c>
      <c r="E15" s="16">
        <v>1058393971.6</v>
      </c>
      <c r="F15" s="8">
        <v>976853430.34000003</v>
      </c>
      <c r="G15" s="8">
        <v>899248710.60000002</v>
      </c>
      <c r="H15" s="8">
        <v>81540541.260000005</v>
      </c>
      <c r="I15" s="12">
        <v>1</v>
      </c>
    </row>
    <row r="16" spans="1:9" x14ac:dyDescent="0.2">
      <c r="A16" s="5" t="s">
        <v>14</v>
      </c>
      <c r="B16" s="5" t="s">
        <v>41</v>
      </c>
      <c r="C16" s="8">
        <v>32421554097</v>
      </c>
      <c r="D16" s="8">
        <v>3742680155.4099998</v>
      </c>
      <c r="E16" s="16">
        <v>36164234252.410004</v>
      </c>
      <c r="F16" s="8">
        <v>37543625375.459999</v>
      </c>
      <c r="G16" s="8">
        <v>35272990373.440002</v>
      </c>
      <c r="H16" s="8">
        <v>-1379391123.05</v>
      </c>
      <c r="I16" s="12">
        <v>1</v>
      </c>
    </row>
    <row r="17" spans="1:9" x14ac:dyDescent="0.2">
      <c r="A17" s="5" t="s">
        <v>14</v>
      </c>
      <c r="B17" s="5" t="s">
        <v>42</v>
      </c>
      <c r="C17" s="8">
        <v>1175107869</v>
      </c>
      <c r="D17" s="8">
        <v>-39798185.100000001</v>
      </c>
      <c r="E17" s="16">
        <v>1135309683.9000001</v>
      </c>
      <c r="F17" s="8">
        <v>1135309683.9000001</v>
      </c>
      <c r="G17" s="8">
        <v>940042200.29999995</v>
      </c>
      <c r="H17" s="13">
        <v>0</v>
      </c>
      <c r="I17" s="12">
        <v>1</v>
      </c>
    </row>
    <row r="18" spans="1:9" x14ac:dyDescent="0.2">
      <c r="A18" s="5" t="s">
        <v>14</v>
      </c>
      <c r="B18" s="5" t="s">
        <v>43</v>
      </c>
      <c r="C18" s="8">
        <v>242296574</v>
      </c>
      <c r="D18" s="8">
        <v>25485572.34</v>
      </c>
      <c r="E18" s="16">
        <v>267782146.34</v>
      </c>
      <c r="F18" s="8">
        <v>267725682.59999999</v>
      </c>
      <c r="G18" s="8">
        <v>230345855.30000001</v>
      </c>
      <c r="H18" s="8">
        <v>56463.74</v>
      </c>
      <c r="I18" s="12">
        <v>1</v>
      </c>
    </row>
    <row r="19" spans="1:9" x14ac:dyDescent="0.2">
      <c r="A19" s="5" t="s">
        <v>14</v>
      </c>
      <c r="B19" s="5" t="s">
        <v>25</v>
      </c>
      <c r="C19" s="12"/>
      <c r="D19" s="13">
        <v>0</v>
      </c>
      <c r="E19" s="14">
        <v>0</v>
      </c>
      <c r="F19" s="13">
        <v>0</v>
      </c>
      <c r="G19" s="13">
        <v>0</v>
      </c>
      <c r="H19" s="13">
        <v>0</v>
      </c>
      <c r="I19" s="12">
        <v>1</v>
      </c>
    </row>
    <row r="20" spans="1:9" x14ac:dyDescent="0.2">
      <c r="A20" s="5" t="s">
        <v>44</v>
      </c>
      <c r="B20" s="6" t="s">
        <v>22</v>
      </c>
      <c r="C20" s="9">
        <v>1870156764</v>
      </c>
      <c r="D20" s="9">
        <v>1948717170.54</v>
      </c>
      <c r="E20" s="15">
        <v>3818873934.54</v>
      </c>
      <c r="F20" s="9">
        <v>3392272554.5300002</v>
      </c>
      <c r="G20" s="9">
        <v>3204402682.4099998</v>
      </c>
      <c r="H20" s="9">
        <v>426601380.00999999</v>
      </c>
      <c r="I20" s="11">
        <v>1</v>
      </c>
    </row>
    <row r="21" spans="1:9" x14ac:dyDescent="0.2">
      <c r="A21" s="5" t="s">
        <v>14</v>
      </c>
      <c r="B21" s="5" t="s">
        <v>45</v>
      </c>
      <c r="C21" s="8">
        <v>208878341</v>
      </c>
      <c r="D21" s="8">
        <v>-19693253.809999999</v>
      </c>
      <c r="E21" s="16">
        <v>189185087.19</v>
      </c>
      <c r="F21" s="8">
        <v>189068844.66999999</v>
      </c>
      <c r="G21" s="8">
        <v>158908758.97999999</v>
      </c>
      <c r="H21" s="8">
        <v>116242.52</v>
      </c>
      <c r="I21" s="12">
        <v>1</v>
      </c>
    </row>
    <row r="22" spans="1:9" x14ac:dyDescent="0.2">
      <c r="A22" s="5" t="s">
        <v>14</v>
      </c>
      <c r="B22" s="5" t="s">
        <v>46</v>
      </c>
      <c r="C22" s="8">
        <v>1028257121</v>
      </c>
      <c r="D22" s="8">
        <v>-444301947.67000002</v>
      </c>
      <c r="E22" s="16">
        <v>583955173.33000004</v>
      </c>
      <c r="F22" s="8">
        <v>583934926.59000003</v>
      </c>
      <c r="G22" s="8">
        <v>503044688.38</v>
      </c>
      <c r="H22" s="8">
        <v>20246.740000000002</v>
      </c>
      <c r="I22" s="12">
        <v>1</v>
      </c>
    </row>
    <row r="23" spans="1:9" x14ac:dyDescent="0.2">
      <c r="A23" s="5" t="s">
        <v>14</v>
      </c>
      <c r="B23" s="5" t="s">
        <v>47</v>
      </c>
      <c r="C23" s="8">
        <v>197412235</v>
      </c>
      <c r="D23" s="8">
        <v>1701260370</v>
      </c>
      <c r="E23" s="16">
        <v>1898672605</v>
      </c>
      <c r="F23" s="8">
        <v>1699820881.74</v>
      </c>
      <c r="G23" s="8">
        <v>1662346856.27</v>
      </c>
      <c r="H23" s="8">
        <v>198851723.25999999</v>
      </c>
      <c r="I23" s="12">
        <v>1</v>
      </c>
    </row>
    <row r="24" spans="1:9" x14ac:dyDescent="0.2">
      <c r="A24" s="5" t="s">
        <v>14</v>
      </c>
      <c r="B24" s="5" t="s">
        <v>48</v>
      </c>
      <c r="C24" s="12"/>
      <c r="D24" s="8">
        <v>3623725.19</v>
      </c>
      <c r="E24" s="16">
        <v>3623725.19</v>
      </c>
      <c r="F24" s="8">
        <v>3524351.93</v>
      </c>
      <c r="G24" s="8">
        <v>3524351.93</v>
      </c>
      <c r="H24" s="8">
        <v>99373.26</v>
      </c>
      <c r="I24" s="12">
        <v>1</v>
      </c>
    </row>
    <row r="25" spans="1:9" x14ac:dyDescent="0.2">
      <c r="A25" s="5" t="s">
        <v>14</v>
      </c>
      <c r="B25" s="5" t="s">
        <v>49</v>
      </c>
      <c r="C25" s="8">
        <v>210517923</v>
      </c>
      <c r="D25" s="8">
        <v>-34109566.579999998</v>
      </c>
      <c r="E25" s="16">
        <v>176408356.41999999</v>
      </c>
      <c r="F25" s="8">
        <v>174037699.47</v>
      </c>
      <c r="G25" s="8">
        <v>145907848.03999999</v>
      </c>
      <c r="H25" s="8">
        <v>2370656.9500000002</v>
      </c>
      <c r="I25" s="12">
        <v>1</v>
      </c>
    </row>
    <row r="26" spans="1:9" x14ac:dyDescent="0.2">
      <c r="A26" s="5" t="s">
        <v>14</v>
      </c>
      <c r="B26" s="5" t="s">
        <v>50</v>
      </c>
      <c r="C26" s="12"/>
      <c r="D26" s="13">
        <v>0</v>
      </c>
      <c r="E26" s="14">
        <v>0</v>
      </c>
      <c r="F26" s="13">
        <v>0</v>
      </c>
      <c r="G26" s="13">
        <v>0</v>
      </c>
      <c r="H26" s="13">
        <v>0</v>
      </c>
      <c r="I26" s="12">
        <v>1</v>
      </c>
    </row>
    <row r="27" spans="1:9" x14ac:dyDescent="0.2">
      <c r="A27" s="5" t="s">
        <v>14</v>
      </c>
      <c r="B27" s="5" t="s">
        <v>51</v>
      </c>
      <c r="C27" s="8">
        <v>225091144</v>
      </c>
      <c r="D27" s="8">
        <v>741937843.40999997</v>
      </c>
      <c r="E27" s="16">
        <v>967028987.40999997</v>
      </c>
      <c r="F27" s="8">
        <v>741885850.13</v>
      </c>
      <c r="G27" s="8">
        <v>730670178.80999994</v>
      </c>
      <c r="H27" s="8">
        <v>225143137.28</v>
      </c>
      <c r="I27" s="12">
        <v>1</v>
      </c>
    </row>
    <row r="28" spans="1:9" x14ac:dyDescent="0.2">
      <c r="A28" s="5" t="s">
        <v>52</v>
      </c>
      <c r="B28" s="6" t="s">
        <v>22</v>
      </c>
      <c r="C28" s="9">
        <v>16461013536</v>
      </c>
      <c r="D28" s="9">
        <v>-1180375752.4400001</v>
      </c>
      <c r="E28" s="15">
        <v>15280637783.559999</v>
      </c>
      <c r="F28" s="9">
        <v>15089116641.360001</v>
      </c>
      <c r="G28" s="9">
        <v>15071836433.67</v>
      </c>
      <c r="H28" s="9">
        <v>191521142.19999999</v>
      </c>
      <c r="I28" s="11">
        <v>1</v>
      </c>
    </row>
    <row r="29" spans="1:9" x14ac:dyDescent="0.2">
      <c r="A29" s="5" t="s">
        <v>14</v>
      </c>
      <c r="B29" s="5" t="s">
        <v>53</v>
      </c>
      <c r="C29" s="8">
        <v>2694798965</v>
      </c>
      <c r="D29" s="8">
        <v>-604560557.91999996</v>
      </c>
      <c r="E29" s="16">
        <v>2090238407.0799999</v>
      </c>
      <c r="F29" s="8">
        <v>1900233570.3</v>
      </c>
      <c r="G29" s="8">
        <v>1882954395.6099999</v>
      </c>
      <c r="H29" s="8">
        <v>190004836.78</v>
      </c>
      <c r="I29" s="12">
        <v>1</v>
      </c>
    </row>
    <row r="30" spans="1:9" x14ac:dyDescent="0.2">
      <c r="A30" s="5" t="s">
        <v>14</v>
      </c>
      <c r="B30" s="5" t="s">
        <v>54</v>
      </c>
      <c r="C30" s="8">
        <v>13766214571</v>
      </c>
      <c r="D30" s="8">
        <v>-575815194.51999998</v>
      </c>
      <c r="E30" s="16">
        <v>13190399376.48</v>
      </c>
      <c r="F30" s="8">
        <v>13188883071.059999</v>
      </c>
      <c r="G30" s="8">
        <v>13188882038.059999</v>
      </c>
      <c r="H30" s="8">
        <v>1516305.42</v>
      </c>
      <c r="I30" s="12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FAFE89-382B-406E-910A-4FB38E6B0931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Egresos x Clasif. Funcional</vt:lpstr>
      <vt:lpstr>fuente1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 Clasificación Funcional (Finalidad y Función)</dc:title>
  <dc:creator>javier.ynoquio</dc:creator>
  <cp:lastModifiedBy>Adrian</cp:lastModifiedBy>
  <cp:lastPrinted>2022-04-27T21:58:09Z</cp:lastPrinted>
  <dcterms:created xsi:type="dcterms:W3CDTF">2016-02-19T00:12:22Z</dcterms:created>
  <dcterms:modified xsi:type="dcterms:W3CDTF">2022-04-27T21:58:14Z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Clasif. Funcional</vt:lpwstr>
  </property>
  <property fmtid="{D5CDD505-2E9C-101B-9397-08002B2CF9AE}" pid="3" name="BExAnalyzer_OldName">
    <vt:lpwstr>4. Clasificación Funcional -Finalidad y Función.xlsx</vt:lpwstr>
  </property>
</Properties>
</file>